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40" windowHeight="8235" tabRatio="807" activeTab="1"/>
  </bookViews>
  <sheets>
    <sheet name="汇总" sheetId="6" r:id="rId1"/>
    <sheet name="4G基站清单" sheetId="5" r:id="rId2"/>
    <sheet name="5G基站清单" sheetId="7" r:id="rId3"/>
  </sheets>
  <definedNames>
    <definedName name="_xlnm._FilterDatabase" localSheetId="2" hidden="1">'5G基站清单'!$A$1:$K$39</definedName>
    <definedName name="_xlnm._FilterDatabase" localSheetId="1" hidden="1">'4G基站清单'!$A$3:$K$37</definedName>
  </definedNames>
  <calcPr calcId="144525"/>
</workbook>
</file>

<file path=xl/sharedStrings.xml><?xml version="1.0" encoding="utf-8"?>
<sst xmlns="http://schemas.openxmlformats.org/spreadsheetml/2006/main" count="517" uniqueCount="224">
  <si>
    <t>市州</t>
  </si>
  <si>
    <t>2023年电信普遍服务批复规模</t>
  </si>
  <si>
    <t>公示基站数量</t>
  </si>
  <si>
    <t>4G基站数</t>
  </si>
  <si>
    <t>5G基站数</t>
  </si>
  <si>
    <t>合计基站数（个）</t>
  </si>
  <si>
    <t>4G基站数（个）</t>
  </si>
  <si>
    <t>5G基站数（个）</t>
  </si>
  <si>
    <t>市州之前公示行政村基站数</t>
  </si>
  <si>
    <t>市州上报20户以上“信号无”自然村组基站数</t>
  </si>
  <si>
    <t>市州其他“信号无”自然村组基站数</t>
  </si>
  <si>
    <t>小计</t>
  </si>
  <si>
    <t>长沙</t>
  </si>
  <si>
    <t>株洲</t>
  </si>
  <si>
    <t>湘潭</t>
  </si>
  <si>
    <t>衡阳</t>
  </si>
  <si>
    <t>邵阳</t>
  </si>
  <si>
    <t>岳阳</t>
  </si>
  <si>
    <t>常德</t>
  </si>
  <si>
    <t>张家界</t>
  </si>
  <si>
    <t>益阳</t>
  </si>
  <si>
    <t>郴州</t>
  </si>
  <si>
    <t>永州</t>
  </si>
  <si>
    <t>怀化</t>
  </si>
  <si>
    <t>娄底</t>
  </si>
  <si>
    <t>湘西</t>
  </si>
  <si>
    <t>合计</t>
  </si>
  <si>
    <t>2023年株洲市电信普遍服务调整后拟建设4G基站清单</t>
  </si>
  <si>
    <t>序号</t>
  </si>
  <si>
    <t>行政村区划编码</t>
  </si>
  <si>
    <t>省</t>
  </si>
  <si>
    <t>市</t>
  </si>
  <si>
    <t>县</t>
  </si>
  <si>
    <t>乡</t>
  </si>
  <si>
    <t>行政村</t>
  </si>
  <si>
    <t>自然村组</t>
  </si>
  <si>
    <t>计划建设基站数（个）</t>
  </si>
  <si>
    <t>行政村或自然村覆盖户数（户）</t>
  </si>
  <si>
    <t>站址清单来源</t>
  </si>
  <si>
    <t>湖南</t>
  </si>
  <si>
    <t>攸县</t>
  </si>
  <si>
    <t>宁家坪镇</t>
  </si>
  <si>
    <t>下湾村</t>
  </si>
  <si>
    <t>仓下组</t>
  </si>
  <si>
    <t>市州之前公示清单</t>
  </si>
  <si>
    <t>大兴村</t>
  </si>
  <si>
    <t>灿下冲组</t>
  </si>
  <si>
    <t>莲塘坳镇</t>
  </si>
  <si>
    <t>幽居村</t>
  </si>
  <si>
    <t>上屋场</t>
  </si>
  <si>
    <t>20户以上信号无自然村组</t>
  </si>
  <si>
    <t>竹山</t>
  </si>
  <si>
    <t>阳升观村</t>
  </si>
  <si>
    <t>北冲组</t>
  </si>
  <si>
    <t>高楼社区</t>
  </si>
  <si>
    <t>白竹</t>
  </si>
  <si>
    <t>同联社区</t>
  </si>
  <si>
    <t>船形组</t>
  </si>
  <si>
    <t>黄丰桥镇</t>
  </si>
  <si>
    <t>樟井村</t>
  </si>
  <si>
    <t>大坪山组</t>
  </si>
  <si>
    <t>网岭镇</t>
  </si>
  <si>
    <t>湖沙垅村</t>
  </si>
  <si>
    <t>湖沙垅组</t>
  </si>
  <si>
    <t>炎陵县</t>
  </si>
  <si>
    <t>中村瑶族乡</t>
  </si>
  <si>
    <t>红星桥村</t>
  </si>
  <si>
    <t>小毛坪组</t>
  </si>
  <si>
    <t>策源乡</t>
  </si>
  <si>
    <t>平湖村</t>
  </si>
  <si>
    <t>大埂组、龙形组、新湖组、涟山组</t>
  </si>
  <si>
    <t>上洞村</t>
  </si>
  <si>
    <t>山下组</t>
  </si>
  <si>
    <t>水口镇</t>
  </si>
  <si>
    <t>青林村</t>
  </si>
  <si>
    <t>新田埂组</t>
  </si>
  <si>
    <t>霞阳镇</t>
  </si>
  <si>
    <t>草坪村</t>
  </si>
  <si>
    <t>梅光组</t>
  </si>
  <si>
    <t>渌口区</t>
  </si>
  <si>
    <t>龙船镇</t>
  </si>
  <si>
    <t>龙泉村</t>
  </si>
  <si>
    <t>尹家组</t>
  </si>
  <si>
    <t>枫仙村</t>
  </si>
  <si>
    <t>井冲组</t>
  </si>
  <si>
    <t>龙门镇</t>
  </si>
  <si>
    <t>太湖村</t>
  </si>
  <si>
    <t>重兴组</t>
  </si>
  <si>
    <t>花冲村</t>
  </si>
  <si>
    <t>太安组</t>
  </si>
  <si>
    <t>朱亭镇</t>
  </si>
  <si>
    <t>双江村</t>
  </si>
  <si>
    <t>石桥组</t>
  </si>
  <si>
    <t>上北组</t>
  </si>
  <si>
    <t>醴陵市</t>
  </si>
  <si>
    <t>长庆街道</t>
  </si>
  <si>
    <t>木家垄组</t>
  </si>
  <si>
    <t>市州其他信号无自然村组</t>
  </si>
  <si>
    <t>官庄镇</t>
  </si>
  <si>
    <t>官庄村</t>
  </si>
  <si>
    <t>三烟冲组</t>
  </si>
  <si>
    <t>张家冲组</t>
  </si>
  <si>
    <t>三造组</t>
  </si>
  <si>
    <t>茶山镇</t>
  </si>
  <si>
    <t>大西垅村</t>
  </si>
  <si>
    <t>林场组</t>
  </si>
  <si>
    <t>明月镇</t>
  </si>
  <si>
    <t>新台村</t>
  </si>
  <si>
    <t>大枧组</t>
  </si>
  <si>
    <t>李畋镇</t>
  </si>
  <si>
    <t>花麦村</t>
  </si>
  <si>
    <t>天水湖组</t>
  </si>
  <si>
    <t>箭杆山组</t>
  </si>
  <si>
    <t>枫林镇</t>
  </si>
  <si>
    <t>时轮村</t>
  </si>
  <si>
    <t>铁丫坡组</t>
  </si>
  <si>
    <t>沩山镇</t>
  </si>
  <si>
    <t>老鸦山村委会</t>
  </si>
  <si>
    <t>八斗组</t>
  </si>
  <si>
    <t>阳坑村</t>
  </si>
  <si>
    <t>白鹤寺组</t>
  </si>
  <si>
    <t>肖一组</t>
  </si>
  <si>
    <t>方竹园组</t>
  </si>
  <si>
    <t>聂家湾组</t>
  </si>
  <si>
    <t>县区</t>
  </si>
  <si>
    <t>乡镇</t>
  </si>
  <si>
    <t>计划建设基站个数（个）</t>
  </si>
  <si>
    <t>覆盖户数（户）</t>
  </si>
  <si>
    <t>覆盖常住人口数（人）</t>
  </si>
  <si>
    <t>浏阳市</t>
  </si>
  <si>
    <t>龙伏镇</t>
  </si>
  <si>
    <t>石柱峰村</t>
  </si>
  <si>
    <t>洞阳镇</t>
  </si>
  <si>
    <t>九溪洞村</t>
  </si>
  <si>
    <t>湖南省</t>
  </si>
  <si>
    <t>韶山市</t>
  </si>
  <si>
    <t>清溪镇</t>
  </si>
  <si>
    <t>韶山市清溪镇清溪村村民委员会</t>
  </si>
  <si>
    <t>韶山市清溪镇花园村村民委员会会</t>
  </si>
  <si>
    <t>银田镇</t>
  </si>
  <si>
    <t>韶山市银田镇银田村村民委员会</t>
  </si>
  <si>
    <t>韶山乡</t>
  </si>
  <si>
    <t>韶山市韶山乡湘韶村民委员会</t>
  </si>
  <si>
    <t>耒阳市</t>
  </si>
  <si>
    <t>黄市镇</t>
  </si>
  <si>
    <t>竹海村</t>
  </si>
  <si>
    <t>衡东县</t>
  </si>
  <si>
    <t>荣桓镇</t>
  </si>
  <si>
    <t>南湾村（罗荣桓元帅故居）</t>
  </si>
  <si>
    <t>衡山县</t>
  </si>
  <si>
    <t>贯塘乡</t>
  </si>
  <si>
    <t>天圫村</t>
  </si>
  <si>
    <t>隆回县</t>
  </si>
  <si>
    <t>六都寨镇</t>
  </si>
  <si>
    <t>二居委会</t>
  </si>
  <si>
    <t>虎形山瑶族乡</t>
  </si>
  <si>
    <t>铜钱坪村</t>
  </si>
  <si>
    <t>平江县</t>
  </si>
  <si>
    <t>伍市镇</t>
  </si>
  <si>
    <t>马头村</t>
  </si>
  <si>
    <t>余坪镇</t>
  </si>
  <si>
    <t>范固村</t>
  </si>
  <si>
    <t>石门县</t>
  </si>
  <si>
    <t>白云镇</t>
  </si>
  <si>
    <t>望羊桥社区</t>
  </si>
  <si>
    <t>桃源县</t>
  </si>
  <si>
    <t>夷望溪镇</t>
  </si>
  <si>
    <t>竹园村（夷望溪景区）</t>
  </si>
  <si>
    <t>沙坪镇</t>
  </si>
  <si>
    <t>乌云界村（乌云界景区）</t>
  </si>
  <si>
    <t>安化</t>
  </si>
  <si>
    <t>马路口镇</t>
  </si>
  <si>
    <t>湖南坡村</t>
  </si>
  <si>
    <t>谢家溪村</t>
  </si>
  <si>
    <t>江溪村</t>
  </si>
  <si>
    <t>汝城县</t>
  </si>
  <si>
    <t>大坪镇</t>
  </si>
  <si>
    <t>祝岭瑶族村</t>
  </si>
  <si>
    <t>北湖区</t>
  </si>
  <si>
    <t>保和瑶族乡</t>
  </si>
  <si>
    <t>小埠村</t>
  </si>
  <si>
    <t>热水镇</t>
  </si>
  <si>
    <t>热水村</t>
  </si>
  <si>
    <t>宜章县</t>
  </si>
  <si>
    <t>莽山瑶族乡</t>
  </si>
  <si>
    <t>西岭村</t>
  </si>
  <si>
    <t>资兴市</t>
  </si>
  <si>
    <t>东江街道</t>
  </si>
  <si>
    <t>泉水村</t>
  </si>
  <si>
    <t>祁阳市</t>
  </si>
  <si>
    <t>八宝镇</t>
  </si>
  <si>
    <t>新屋场村</t>
  </si>
  <si>
    <t>永州经济技术开发区</t>
  </si>
  <si>
    <t>仁湾街道</t>
  </si>
  <si>
    <t>新田村村委会</t>
  </si>
  <si>
    <t>蓝山县</t>
  </si>
  <si>
    <t>塔峰镇</t>
  </si>
  <si>
    <t>果木村</t>
  </si>
  <si>
    <t>中方县</t>
  </si>
  <si>
    <t>中方镇</t>
  </si>
  <si>
    <t>岩头园村</t>
  </si>
  <si>
    <t>县城内</t>
  </si>
  <si>
    <t>娄星区</t>
  </si>
  <si>
    <t>双江乡</t>
  </si>
  <si>
    <t>洪山村</t>
  </si>
  <si>
    <t>冷水江市</t>
  </si>
  <si>
    <t>铎山镇</t>
  </si>
  <si>
    <t>花桥村委会</t>
  </si>
  <si>
    <t>涟源市</t>
  </si>
  <si>
    <t>湄江镇</t>
  </si>
  <si>
    <t>仙女峰村</t>
  </si>
  <si>
    <t>新化县</t>
  </si>
  <si>
    <t>水车镇</t>
  </si>
  <si>
    <t>荆竹村委会</t>
  </si>
  <si>
    <t>龙山县</t>
  </si>
  <si>
    <t>召市镇</t>
  </si>
  <si>
    <t>贾坝社区</t>
  </si>
  <si>
    <t>苗儿滩镇</t>
  </si>
  <si>
    <t>隆头社区</t>
  </si>
  <si>
    <t>泸溪县</t>
  </si>
  <si>
    <t>潭溪镇</t>
  </si>
  <si>
    <t>大陂流村</t>
  </si>
  <si>
    <t>兴隆场镇</t>
  </si>
  <si>
    <t>武堰村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</si>
</sst>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8"/>
      <color theme="1"/>
      <name val="方正小标宋_GBK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23" fillId="23" borderId="10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/>
    <xf numFmtId="0" fontId="9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16" borderId="5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3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2" borderId="0" xfId="0" applyFont="true" applyFill="true" applyAlignme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</cellXfs>
  <cellStyles count="65">
    <cellStyle name="常规" xfId="0" builtinId="0"/>
    <cellStyle name="常规 6" xfId="1"/>
    <cellStyle name="常规 12" xfId="2"/>
    <cellStyle name="常规 42" xfId="3"/>
    <cellStyle name="Normal" xfId="4"/>
    <cellStyle name="常规 14" xfId="5"/>
    <cellStyle name="常规 11" xfId="6"/>
    <cellStyle name="常规 13" xfId="7"/>
    <cellStyle name="常规 2" xfId="8"/>
    <cellStyle name="常规 4" xfId="9"/>
    <cellStyle name="常规 5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千位分隔[0]" xfId="20" builtinId="6"/>
    <cellStyle name="常规 2 4" xfId="21"/>
    <cellStyle name="40% - 强调文字颜色 6" xfId="22" builtinId="51"/>
    <cellStyle name="超链接" xfId="23" builtinId="8"/>
    <cellStyle name="强调文字颜色 5" xfId="24" builtinId="45"/>
    <cellStyle name="标题 3" xfId="25" builtinId="18"/>
    <cellStyle name="汇总" xfId="26" builtinId="25"/>
    <cellStyle name="20% - 强调文字颜色 1" xfId="27" builtinId="30"/>
    <cellStyle name="常规 7" xfId="28"/>
    <cellStyle name="40% - 强调文字颜色 1" xfId="29" builtinId="31"/>
    <cellStyle name="强调文字颜色 6" xfId="30" builtinId="49"/>
    <cellStyle name="千位分隔" xfId="31" builtinId="3"/>
    <cellStyle name="标题" xfId="32" builtinId="15"/>
    <cellStyle name="已访问的超链接" xfId="33" builtinId="9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常规 10" xfId="39"/>
    <cellStyle name="货币[0]" xfId="40" builtinId="7"/>
    <cellStyle name="警告文本" xfId="41" builtinId="11"/>
    <cellStyle name="常规 8" xfId="42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常规 9" xfId="60"/>
    <cellStyle name="输入" xfId="61" builtinId="20"/>
    <cellStyle name="40% - 强调文字颜色 3" xfId="62" builtinId="39"/>
    <cellStyle name="强调文字颜色 4" xfId="63" builtinId="41"/>
    <cellStyle name="20% - 强调文字颜色 4" xfId="64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2" name="Picture 20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3" name="Picture 20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4" name="Picture 42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5" name="Picture 42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6" name="Picture 20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7" name="Picture 20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8" name="Picture 42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9" name="Picture 42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10" name="Picture 20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11" name="Picture 20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12" name="Picture 42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248285</xdr:colOff>
      <xdr:row>31</xdr:row>
      <xdr:rowOff>36195</xdr:rowOff>
    </xdr:to>
    <xdr:pic>
      <xdr:nvPicPr>
        <xdr:cNvPr id="13" name="Picture 42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71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249555</xdr:colOff>
      <xdr:row>31</xdr:row>
      <xdr:rowOff>36195</xdr:rowOff>
    </xdr:to>
    <xdr:pic>
      <xdr:nvPicPr>
        <xdr:cNvPr id="14" name="Picture 205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839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249555</xdr:colOff>
      <xdr:row>31</xdr:row>
      <xdr:rowOff>36195</xdr:rowOff>
    </xdr:to>
    <xdr:pic>
      <xdr:nvPicPr>
        <xdr:cNvPr id="15" name="Picture 20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839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249555</xdr:colOff>
      <xdr:row>31</xdr:row>
      <xdr:rowOff>36195</xdr:rowOff>
    </xdr:to>
    <xdr:pic>
      <xdr:nvPicPr>
        <xdr:cNvPr id="16" name="Picture 42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839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249555</xdr:colOff>
      <xdr:row>31</xdr:row>
      <xdr:rowOff>36195</xdr:rowOff>
    </xdr:to>
    <xdr:pic>
      <xdr:nvPicPr>
        <xdr:cNvPr id="17" name="Picture 42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875520" y="5029200"/>
          <a:ext cx="1088390" cy="36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Normal="100" zoomScaleSheetLayoutView="100" workbookViewId="0">
      <selection activeCell="A5" sqref="$A5:$XFD5"/>
    </sheetView>
  </sheetViews>
  <sheetFormatPr defaultColWidth="8.725" defaultRowHeight="13.5"/>
  <cols>
    <col min="5" max="5" width="13.6333333333333" customWidth="true"/>
    <col min="6" max="6" width="13.275" customWidth="true"/>
    <col min="7" max="7" width="12.4583333333333" customWidth="true"/>
    <col min="8" max="8" width="7.63333333333333" customWidth="true"/>
    <col min="9" max="9" width="9.54166666666667" customWidth="true"/>
  </cols>
  <sheetData>
    <row r="1" ht="32" customHeight="true" spans="1:10">
      <c r="A1" s="18" t="s">
        <v>0</v>
      </c>
      <c r="B1" s="18" t="s">
        <v>1</v>
      </c>
      <c r="C1" s="18"/>
      <c r="D1" s="18"/>
      <c r="E1" s="21" t="s">
        <v>2</v>
      </c>
      <c r="F1" s="22"/>
      <c r="G1" s="22"/>
      <c r="H1" s="22"/>
      <c r="I1" s="22"/>
      <c r="J1" s="25"/>
    </row>
    <row r="2" spans="1:10">
      <c r="A2" s="18"/>
      <c r="B2" s="18" t="s">
        <v>3</v>
      </c>
      <c r="C2" s="18" t="s">
        <v>4</v>
      </c>
      <c r="D2" s="18" t="s">
        <v>5</v>
      </c>
      <c r="E2" s="23" t="s">
        <v>6</v>
      </c>
      <c r="F2" s="23"/>
      <c r="G2" s="23"/>
      <c r="H2" s="23"/>
      <c r="I2" s="18" t="s">
        <v>7</v>
      </c>
      <c r="J2" s="18" t="s">
        <v>5</v>
      </c>
    </row>
    <row r="3" ht="36" spans="1:10">
      <c r="A3" s="18"/>
      <c r="B3" s="18"/>
      <c r="C3" s="18"/>
      <c r="D3" s="18"/>
      <c r="E3" s="18" t="s">
        <v>8</v>
      </c>
      <c r="F3" s="18" t="s">
        <v>9</v>
      </c>
      <c r="G3" s="18" t="s">
        <v>10</v>
      </c>
      <c r="H3" s="18" t="s">
        <v>11</v>
      </c>
      <c r="I3" s="18"/>
      <c r="J3" s="18"/>
    </row>
    <row r="4" spans="1:10">
      <c r="A4" s="19" t="s">
        <v>12</v>
      </c>
      <c r="B4" s="19">
        <f>COUNTIFS('4G基站清单'!D:D,A4)</f>
        <v>0</v>
      </c>
      <c r="C4" s="19">
        <f>SUMIFS('5G基站清单'!H:H,'5G基站清单'!D:D,A4)</f>
        <v>2</v>
      </c>
      <c r="D4" s="19">
        <f t="shared" ref="D4:D17" si="0">SUM(B4:C4)</f>
        <v>2</v>
      </c>
      <c r="E4" s="24">
        <v>38</v>
      </c>
      <c r="F4" s="24">
        <v>9</v>
      </c>
      <c r="G4" s="24">
        <v>3</v>
      </c>
      <c r="H4" s="24">
        <f>SUM(E4:G4)</f>
        <v>50</v>
      </c>
      <c r="I4" s="24">
        <f>C4</f>
        <v>2</v>
      </c>
      <c r="J4" s="19">
        <f>SUM(H4:I4)</f>
        <v>52</v>
      </c>
    </row>
    <row r="5" spans="1:10">
      <c r="A5" s="19" t="s">
        <v>13</v>
      </c>
      <c r="B5" s="19">
        <f>COUNTIFS('4G基站清单'!D:D,A5)</f>
        <v>34</v>
      </c>
      <c r="C5" s="19">
        <f>SUMIFS('5G基站清单'!H:H,'5G基站清单'!D:D,A5)</f>
        <v>0</v>
      </c>
      <c r="D5" s="19">
        <f t="shared" si="0"/>
        <v>34</v>
      </c>
      <c r="E5" s="24">
        <v>3</v>
      </c>
      <c r="F5" s="24">
        <v>30</v>
      </c>
      <c r="G5" s="24">
        <v>1</v>
      </c>
      <c r="H5" s="24">
        <f t="shared" ref="H5:H17" si="1">SUM(E5:G5)</f>
        <v>34</v>
      </c>
      <c r="I5" s="24">
        <f t="shared" ref="I5:I17" si="2">C5</f>
        <v>0</v>
      </c>
      <c r="J5" s="19">
        <f t="shared" ref="J4:J17" si="3">SUM(H5:I5)</f>
        <v>34</v>
      </c>
    </row>
    <row r="6" spans="1:10">
      <c r="A6" s="19" t="s">
        <v>14</v>
      </c>
      <c r="B6" s="19">
        <f>COUNTIFS('4G基站清单'!D:D,A6)</f>
        <v>0</v>
      </c>
      <c r="C6" s="19">
        <f>SUMIFS('5G基站清单'!H:H,'5G基站清单'!D:D,A6)</f>
        <v>4</v>
      </c>
      <c r="D6" s="19">
        <f t="shared" si="0"/>
        <v>4</v>
      </c>
      <c r="E6" s="24">
        <v>44</v>
      </c>
      <c r="F6" s="24">
        <v>0</v>
      </c>
      <c r="G6" s="24">
        <v>6</v>
      </c>
      <c r="H6" s="24">
        <f t="shared" si="1"/>
        <v>50</v>
      </c>
      <c r="I6" s="24">
        <f t="shared" si="2"/>
        <v>4</v>
      </c>
      <c r="J6" s="19">
        <f t="shared" si="3"/>
        <v>54</v>
      </c>
    </row>
    <row r="7" spans="1:10">
      <c r="A7" s="19" t="s">
        <v>15</v>
      </c>
      <c r="B7" s="19">
        <f>COUNTIFS('4G基站清单'!D:D,A7)</f>
        <v>0</v>
      </c>
      <c r="C7" s="19">
        <f>SUMIFS('5G基站清单'!H:H,'5G基站清单'!D:D,A7)</f>
        <v>3</v>
      </c>
      <c r="D7" s="19">
        <f t="shared" si="0"/>
        <v>3</v>
      </c>
      <c r="E7" s="24">
        <v>12</v>
      </c>
      <c r="F7" s="24">
        <v>7</v>
      </c>
      <c r="G7" s="24">
        <v>14</v>
      </c>
      <c r="H7" s="24">
        <f t="shared" si="1"/>
        <v>33</v>
      </c>
      <c r="I7" s="24">
        <f t="shared" si="2"/>
        <v>3</v>
      </c>
      <c r="J7" s="19">
        <f t="shared" si="3"/>
        <v>36</v>
      </c>
    </row>
    <row r="8" spans="1:10">
      <c r="A8" s="19" t="s">
        <v>16</v>
      </c>
      <c r="B8" s="19">
        <f>COUNTIFS('4G基站清单'!D:D,A8)</f>
        <v>0</v>
      </c>
      <c r="C8" s="19">
        <f>SUMIFS('5G基站清单'!H:H,'5G基站清单'!D:D,A8)</f>
        <v>3</v>
      </c>
      <c r="D8" s="19">
        <f t="shared" si="0"/>
        <v>3</v>
      </c>
      <c r="E8" s="24">
        <v>33</v>
      </c>
      <c r="F8" s="24">
        <v>9</v>
      </c>
      <c r="G8" s="24">
        <v>9</v>
      </c>
      <c r="H8" s="24">
        <f t="shared" si="1"/>
        <v>51</v>
      </c>
      <c r="I8" s="24">
        <f t="shared" si="2"/>
        <v>3</v>
      </c>
      <c r="J8" s="19">
        <f t="shared" si="3"/>
        <v>54</v>
      </c>
    </row>
    <row r="9" spans="1:10">
      <c r="A9" s="19" t="s">
        <v>17</v>
      </c>
      <c r="B9" s="19">
        <f>COUNTIFS('4G基站清单'!D:D,A9)</f>
        <v>0</v>
      </c>
      <c r="C9" s="19">
        <f>SUMIFS('5G基站清单'!H:H,'5G基站清单'!D:D,A9)</f>
        <v>2</v>
      </c>
      <c r="D9" s="19">
        <f t="shared" si="0"/>
        <v>2</v>
      </c>
      <c r="E9" s="24">
        <v>40</v>
      </c>
      <c r="F9" s="24">
        <v>2</v>
      </c>
      <c r="G9" s="24">
        <v>3</v>
      </c>
      <c r="H9" s="24">
        <f t="shared" si="1"/>
        <v>45</v>
      </c>
      <c r="I9" s="24">
        <f t="shared" si="2"/>
        <v>2</v>
      </c>
      <c r="J9" s="19">
        <f t="shared" si="3"/>
        <v>47</v>
      </c>
    </row>
    <row r="10" spans="1:10">
      <c r="A10" s="19" t="s">
        <v>18</v>
      </c>
      <c r="B10" s="19">
        <f>COUNTIFS('4G基站清单'!D:D,A10)</f>
        <v>0</v>
      </c>
      <c r="C10" s="19">
        <f>SUMIFS('5G基站清单'!H:H,'5G基站清单'!D:D,A10)</f>
        <v>3</v>
      </c>
      <c r="D10" s="19">
        <f t="shared" si="0"/>
        <v>3</v>
      </c>
      <c r="E10" s="24">
        <v>23</v>
      </c>
      <c r="F10" s="24">
        <v>18</v>
      </c>
      <c r="G10" s="24">
        <v>0</v>
      </c>
      <c r="H10" s="24">
        <f t="shared" si="1"/>
        <v>41</v>
      </c>
      <c r="I10" s="24">
        <f t="shared" si="2"/>
        <v>3</v>
      </c>
      <c r="J10" s="19">
        <f t="shared" si="3"/>
        <v>44</v>
      </c>
    </row>
    <row r="11" spans="1:10">
      <c r="A11" s="19" t="s">
        <v>19</v>
      </c>
      <c r="B11" s="19">
        <f>COUNTIFS('4G基站清单'!D:D,A11)</f>
        <v>0</v>
      </c>
      <c r="C11" s="19">
        <f>SUMIFS('5G基站清单'!H:H,'5G基站清单'!D:D,A11)</f>
        <v>0</v>
      </c>
      <c r="D11" s="19">
        <f t="shared" si="0"/>
        <v>0</v>
      </c>
      <c r="E11" s="24">
        <v>15</v>
      </c>
      <c r="F11" s="24">
        <v>3</v>
      </c>
      <c r="G11" s="24">
        <v>7</v>
      </c>
      <c r="H11" s="24">
        <f t="shared" si="1"/>
        <v>25</v>
      </c>
      <c r="I11" s="24">
        <f t="shared" si="2"/>
        <v>0</v>
      </c>
      <c r="J11" s="19">
        <f t="shared" si="3"/>
        <v>25</v>
      </c>
    </row>
    <row r="12" spans="1:10">
      <c r="A12" s="19" t="s">
        <v>20</v>
      </c>
      <c r="B12" s="19">
        <f>COUNTIFS('4G基站清单'!D:D,A12)</f>
        <v>0</v>
      </c>
      <c r="C12" s="19">
        <f>SUMIFS('5G基站清单'!H:H,'5G基站清单'!D:D,A12)</f>
        <v>3</v>
      </c>
      <c r="D12" s="19">
        <f t="shared" si="0"/>
        <v>3</v>
      </c>
      <c r="E12" s="24">
        <v>49</v>
      </c>
      <c r="F12" s="24">
        <v>6</v>
      </c>
      <c r="G12" s="24">
        <v>0</v>
      </c>
      <c r="H12" s="24">
        <f t="shared" si="1"/>
        <v>55</v>
      </c>
      <c r="I12" s="24">
        <f t="shared" si="2"/>
        <v>3</v>
      </c>
      <c r="J12" s="19">
        <f t="shared" si="3"/>
        <v>58</v>
      </c>
    </row>
    <row r="13" spans="1:10">
      <c r="A13" s="19" t="s">
        <v>21</v>
      </c>
      <c r="B13" s="19">
        <f>COUNTIFS('4G基站清单'!D:D,A13)</f>
        <v>0</v>
      </c>
      <c r="C13" s="19">
        <f>SUMIFS('5G基站清单'!H:H,'5G基站清单'!D:D,A13)</f>
        <v>5</v>
      </c>
      <c r="D13" s="19">
        <f t="shared" si="0"/>
        <v>5</v>
      </c>
      <c r="E13" s="24">
        <v>47</v>
      </c>
      <c r="F13" s="24">
        <v>30</v>
      </c>
      <c r="G13" s="24">
        <v>1</v>
      </c>
      <c r="H13" s="24">
        <f t="shared" si="1"/>
        <v>78</v>
      </c>
      <c r="I13" s="24">
        <f t="shared" si="2"/>
        <v>5</v>
      </c>
      <c r="J13" s="19">
        <f t="shared" si="3"/>
        <v>83</v>
      </c>
    </row>
    <row r="14" spans="1:10">
      <c r="A14" s="19" t="s">
        <v>22</v>
      </c>
      <c r="B14" s="19">
        <f>COUNTIFS('4G基站清单'!D:D,A14)</f>
        <v>0</v>
      </c>
      <c r="C14" s="19">
        <f>SUMIFS('5G基站清单'!H:H,'5G基站清单'!D:D,A14)</f>
        <v>3</v>
      </c>
      <c r="D14" s="19">
        <f t="shared" si="0"/>
        <v>3</v>
      </c>
      <c r="E14" s="24">
        <v>18</v>
      </c>
      <c r="F14" s="24">
        <v>38</v>
      </c>
      <c r="G14" s="24">
        <v>1</v>
      </c>
      <c r="H14" s="24">
        <f t="shared" si="1"/>
        <v>57</v>
      </c>
      <c r="I14" s="24">
        <f t="shared" si="2"/>
        <v>3</v>
      </c>
      <c r="J14" s="19">
        <f t="shared" si="3"/>
        <v>60</v>
      </c>
    </row>
    <row r="15" spans="1:10">
      <c r="A15" s="19" t="s">
        <v>23</v>
      </c>
      <c r="B15" s="19">
        <f>COUNTIFS('4G基站清单'!D:D,A15)</f>
        <v>0</v>
      </c>
      <c r="C15" s="19">
        <f>SUMIFS('5G基站清单'!H:H,'5G基站清单'!D:D,A15)</f>
        <v>7</v>
      </c>
      <c r="D15" s="19">
        <f t="shared" si="0"/>
        <v>7</v>
      </c>
      <c r="E15" s="24">
        <v>0</v>
      </c>
      <c r="F15" s="24">
        <v>101</v>
      </c>
      <c r="G15" s="24">
        <v>0</v>
      </c>
      <c r="H15" s="24">
        <f t="shared" si="1"/>
        <v>101</v>
      </c>
      <c r="I15" s="24">
        <f t="shared" si="2"/>
        <v>7</v>
      </c>
      <c r="J15" s="19">
        <f t="shared" si="3"/>
        <v>108</v>
      </c>
    </row>
    <row r="16" spans="1:10">
      <c r="A16" s="19" t="s">
        <v>24</v>
      </c>
      <c r="B16" s="19">
        <f>COUNTIFS('4G基站清单'!D:D,A16)</f>
        <v>0</v>
      </c>
      <c r="C16" s="19">
        <f>SUMIFS('5G基站清单'!H:H,'5G基站清单'!D:D,A16)</f>
        <v>4</v>
      </c>
      <c r="D16" s="19">
        <f t="shared" si="0"/>
        <v>4</v>
      </c>
      <c r="E16" s="24">
        <v>45</v>
      </c>
      <c r="F16" s="24">
        <v>5</v>
      </c>
      <c r="G16" s="24">
        <v>9</v>
      </c>
      <c r="H16" s="24">
        <f t="shared" si="1"/>
        <v>59</v>
      </c>
      <c r="I16" s="24">
        <f t="shared" si="2"/>
        <v>4</v>
      </c>
      <c r="J16" s="19">
        <f t="shared" si="3"/>
        <v>63</v>
      </c>
    </row>
    <row r="17" spans="1:10">
      <c r="A17" s="19" t="s">
        <v>25</v>
      </c>
      <c r="B17" s="19">
        <f>COUNTIFS('4G基站清单'!D:D,A17)</f>
        <v>0</v>
      </c>
      <c r="C17" s="20">
        <f>SUMIFS('5G基站清单'!H:H,'5G基站清单'!D:D,A17)</f>
        <v>4</v>
      </c>
      <c r="D17" s="19">
        <f t="shared" si="0"/>
        <v>4</v>
      </c>
      <c r="E17" s="24">
        <v>34</v>
      </c>
      <c r="F17" s="24">
        <v>25</v>
      </c>
      <c r="G17" s="24">
        <v>7</v>
      </c>
      <c r="H17" s="24">
        <f t="shared" si="1"/>
        <v>66</v>
      </c>
      <c r="I17" s="24">
        <f t="shared" si="2"/>
        <v>4</v>
      </c>
      <c r="J17" s="19">
        <f t="shared" si="3"/>
        <v>70</v>
      </c>
    </row>
    <row r="18" spans="1:10">
      <c r="A18" s="19" t="s">
        <v>26</v>
      </c>
      <c r="B18" s="19">
        <f>SUM(B4:B17)</f>
        <v>34</v>
      </c>
      <c r="C18" s="19">
        <f>SUM(C4:C17)</f>
        <v>43</v>
      </c>
      <c r="D18" s="19">
        <f>SUM(D4:D17)</f>
        <v>77</v>
      </c>
      <c r="E18" s="24">
        <f t="shared" ref="E18:J18" si="4">SUM(E4:E17)</f>
        <v>401</v>
      </c>
      <c r="F18" s="24">
        <f t="shared" si="4"/>
        <v>283</v>
      </c>
      <c r="G18" s="24">
        <f t="shared" si="4"/>
        <v>61</v>
      </c>
      <c r="H18" s="24">
        <f t="shared" si="4"/>
        <v>745</v>
      </c>
      <c r="I18" s="24">
        <f t="shared" si="4"/>
        <v>43</v>
      </c>
      <c r="J18" s="19">
        <f t="shared" si="4"/>
        <v>788</v>
      </c>
    </row>
  </sheetData>
  <mergeCells count="9">
    <mergeCell ref="B1:D1"/>
    <mergeCell ref="E1:J1"/>
    <mergeCell ref="E2:H2"/>
    <mergeCell ref="A1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7"/>
  <sheetViews>
    <sheetView tabSelected="1" view="pageBreakPreview" zoomScaleNormal="85" zoomScaleSheetLayoutView="100" workbookViewId="0">
      <pane xSplit="8" ySplit="3" topLeftCell="I3" activePane="bottomRight" state="frozen"/>
      <selection/>
      <selection pane="topRight"/>
      <selection pane="bottomLeft"/>
      <selection pane="bottomRight" activeCell="A1" sqref="A1:K1"/>
    </sheetView>
  </sheetViews>
  <sheetFormatPr defaultColWidth="8.78333333333333" defaultRowHeight="12"/>
  <cols>
    <col min="1" max="1" width="5.36666666666667" style="8" customWidth="true"/>
    <col min="2" max="2" width="15.4416666666667" style="8" customWidth="true"/>
    <col min="3" max="3" width="7.69166666666667" style="8" customWidth="true"/>
    <col min="4" max="4" width="7.44166666666667" style="9" customWidth="true"/>
    <col min="5" max="5" width="10.0583333333333" style="9" customWidth="true"/>
    <col min="6" max="6" width="15.9166666666667" style="9" customWidth="true"/>
    <col min="7" max="7" width="16.1833333333333" style="9" customWidth="true"/>
    <col min="8" max="8" width="11.725" style="9" customWidth="true"/>
    <col min="9" max="9" width="10.375" style="9" customWidth="true"/>
    <col min="10" max="10" width="11.275" style="9" customWidth="true"/>
    <col min="11" max="11" width="26.725" style="9" customWidth="true"/>
    <col min="12" max="16384" width="8.78333333333333" style="8"/>
  </cols>
  <sheetData>
    <row r="1" ht="30" customHeight="true" spans="1:11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7" customHeight="true" spans="1:11">
      <c r="A2" s="11" t="s">
        <v>28</v>
      </c>
      <c r="B2" s="12" t="s">
        <v>29</v>
      </c>
      <c r="C2" s="12" t="s">
        <v>30</v>
      </c>
      <c r="D2" s="12" t="s">
        <v>31</v>
      </c>
      <c r="E2" s="12" t="s">
        <v>32</v>
      </c>
      <c r="F2" s="12" t="s">
        <v>33</v>
      </c>
      <c r="G2" s="12" t="s">
        <v>34</v>
      </c>
      <c r="H2" s="16" t="s">
        <v>35</v>
      </c>
      <c r="I2" s="17" t="s">
        <v>36</v>
      </c>
      <c r="J2" s="17" t="s">
        <v>37</v>
      </c>
      <c r="K2" s="17" t="s">
        <v>38</v>
      </c>
    </row>
    <row r="3" spans="1:11">
      <c r="A3" s="11"/>
      <c r="B3" s="12"/>
      <c r="C3" s="12"/>
      <c r="D3" s="12"/>
      <c r="E3" s="12"/>
      <c r="F3" s="12"/>
      <c r="G3" s="12"/>
      <c r="H3" s="16"/>
      <c r="I3" s="17"/>
      <c r="J3" s="17"/>
      <c r="K3" s="17"/>
    </row>
    <row r="4" s="7" customFormat="true" spans="1:11">
      <c r="A4" s="13">
        <v>1</v>
      </c>
      <c r="B4" s="14">
        <v>430223126206</v>
      </c>
      <c r="C4" s="14" t="s">
        <v>39</v>
      </c>
      <c r="D4" s="15" t="s">
        <v>13</v>
      </c>
      <c r="E4" s="15" t="s">
        <v>40</v>
      </c>
      <c r="F4" s="15" t="s">
        <v>41</v>
      </c>
      <c r="G4" s="15" t="s">
        <v>42</v>
      </c>
      <c r="H4" s="15" t="s">
        <v>43</v>
      </c>
      <c r="I4" s="15">
        <v>1</v>
      </c>
      <c r="J4" s="15">
        <v>84</v>
      </c>
      <c r="K4" s="15" t="s">
        <v>44</v>
      </c>
    </row>
    <row r="5" s="7" customFormat="true" spans="1:11">
      <c r="A5" s="13">
        <v>2</v>
      </c>
      <c r="B5" s="14">
        <v>430223126203</v>
      </c>
      <c r="C5" s="14" t="s">
        <v>39</v>
      </c>
      <c r="D5" s="15" t="s">
        <v>13</v>
      </c>
      <c r="E5" s="15" t="s">
        <v>40</v>
      </c>
      <c r="F5" s="15" t="s">
        <v>41</v>
      </c>
      <c r="G5" s="15" t="s">
        <v>45</v>
      </c>
      <c r="H5" s="15" t="s">
        <v>46</v>
      </c>
      <c r="I5" s="15">
        <v>1</v>
      </c>
      <c r="J5" s="15">
        <v>292</v>
      </c>
      <c r="K5" s="15" t="s">
        <v>44</v>
      </c>
    </row>
    <row r="6" s="7" customFormat="true" spans="1:11">
      <c r="A6" s="13">
        <v>3</v>
      </c>
      <c r="B6" s="14">
        <v>430223125215</v>
      </c>
      <c r="C6" s="14" t="s">
        <v>39</v>
      </c>
      <c r="D6" s="15" t="s">
        <v>13</v>
      </c>
      <c r="E6" s="15" t="s">
        <v>40</v>
      </c>
      <c r="F6" s="15" t="s">
        <v>47</v>
      </c>
      <c r="G6" s="15" t="s">
        <v>48</v>
      </c>
      <c r="H6" s="15" t="s">
        <v>49</v>
      </c>
      <c r="I6" s="15">
        <v>1</v>
      </c>
      <c r="J6" s="15">
        <v>123</v>
      </c>
      <c r="K6" s="15" t="s">
        <v>50</v>
      </c>
    </row>
    <row r="7" s="7" customFormat="true" spans="1:11">
      <c r="A7" s="13">
        <v>4</v>
      </c>
      <c r="B7" s="14">
        <v>430223125215</v>
      </c>
      <c r="C7" s="14" t="s">
        <v>39</v>
      </c>
      <c r="D7" s="15" t="s">
        <v>13</v>
      </c>
      <c r="E7" s="15" t="s">
        <v>40</v>
      </c>
      <c r="F7" s="15" t="s">
        <v>47</v>
      </c>
      <c r="G7" s="15" t="s">
        <v>48</v>
      </c>
      <c r="H7" s="15" t="s">
        <v>51</v>
      </c>
      <c r="I7" s="15">
        <v>1</v>
      </c>
      <c r="J7" s="15">
        <v>90</v>
      </c>
      <c r="K7" s="15" t="s">
        <v>50</v>
      </c>
    </row>
    <row r="8" s="7" customFormat="true" spans="1:11">
      <c r="A8" s="13">
        <v>5</v>
      </c>
      <c r="B8" s="14">
        <v>430223125209</v>
      </c>
      <c r="C8" s="14" t="s">
        <v>39</v>
      </c>
      <c r="D8" s="15" t="s">
        <v>13</v>
      </c>
      <c r="E8" s="15" t="s">
        <v>40</v>
      </c>
      <c r="F8" s="15" t="s">
        <v>47</v>
      </c>
      <c r="G8" s="15" t="s">
        <v>52</v>
      </c>
      <c r="H8" s="15" t="s">
        <v>53</v>
      </c>
      <c r="I8" s="15">
        <v>1</v>
      </c>
      <c r="J8" s="15">
        <v>116</v>
      </c>
      <c r="K8" s="15" t="s">
        <v>50</v>
      </c>
    </row>
    <row r="9" s="7" customFormat="true" spans="1:11">
      <c r="A9" s="13">
        <v>6</v>
      </c>
      <c r="B9" s="14">
        <v>430223125008</v>
      </c>
      <c r="C9" s="14" t="s">
        <v>39</v>
      </c>
      <c r="D9" s="15" t="s">
        <v>13</v>
      </c>
      <c r="E9" s="15" t="s">
        <v>40</v>
      </c>
      <c r="F9" s="15" t="s">
        <v>47</v>
      </c>
      <c r="G9" s="15" t="s">
        <v>54</v>
      </c>
      <c r="H9" s="15" t="s">
        <v>55</v>
      </c>
      <c r="I9" s="15">
        <v>1</v>
      </c>
      <c r="J9" s="15">
        <v>82</v>
      </c>
      <c r="K9" s="15" t="s">
        <v>50</v>
      </c>
    </row>
    <row r="10" s="7" customFormat="true" spans="1:11">
      <c r="A10" s="13">
        <v>7</v>
      </c>
      <c r="B10" s="14">
        <v>430223125001</v>
      </c>
      <c r="C10" s="14" t="s">
        <v>39</v>
      </c>
      <c r="D10" s="15" t="s">
        <v>13</v>
      </c>
      <c r="E10" s="15" t="s">
        <v>40</v>
      </c>
      <c r="F10" s="15" t="s">
        <v>47</v>
      </c>
      <c r="G10" s="15" t="s">
        <v>56</v>
      </c>
      <c r="H10" s="15" t="s">
        <v>57</v>
      </c>
      <c r="I10" s="15">
        <v>1</v>
      </c>
      <c r="J10" s="15">
        <v>105</v>
      </c>
      <c r="K10" s="15" t="s">
        <v>50</v>
      </c>
    </row>
    <row r="11" s="7" customFormat="true" spans="1:11">
      <c r="A11" s="13">
        <v>8</v>
      </c>
      <c r="B11" s="14">
        <v>430223118234</v>
      </c>
      <c r="C11" s="14" t="s">
        <v>39</v>
      </c>
      <c r="D11" s="15" t="s">
        <v>13</v>
      </c>
      <c r="E11" s="15" t="s">
        <v>40</v>
      </c>
      <c r="F11" s="15" t="s">
        <v>58</v>
      </c>
      <c r="G11" s="15" t="s">
        <v>59</v>
      </c>
      <c r="H11" s="15" t="s">
        <v>60</v>
      </c>
      <c r="I11" s="15">
        <v>1</v>
      </c>
      <c r="J11" s="15">
        <v>73</v>
      </c>
      <c r="K11" s="15" t="s">
        <v>50</v>
      </c>
    </row>
    <row r="12" s="7" customFormat="true" spans="1:11">
      <c r="A12" s="13">
        <v>9</v>
      </c>
      <c r="B12" s="14">
        <v>430223106228</v>
      </c>
      <c r="C12" s="14" t="s">
        <v>39</v>
      </c>
      <c r="D12" s="15" t="s">
        <v>13</v>
      </c>
      <c r="E12" s="15" t="s">
        <v>40</v>
      </c>
      <c r="F12" s="15" t="s">
        <v>61</v>
      </c>
      <c r="G12" s="15" t="s">
        <v>62</v>
      </c>
      <c r="H12" s="15" t="s">
        <v>63</v>
      </c>
      <c r="I12" s="15">
        <v>1</v>
      </c>
      <c r="J12" s="15">
        <v>102</v>
      </c>
      <c r="K12" s="15" t="s">
        <v>44</v>
      </c>
    </row>
    <row r="13" s="7" customFormat="true" spans="1:11">
      <c r="A13" s="13">
        <v>10</v>
      </c>
      <c r="B13" s="14">
        <v>430225209224</v>
      </c>
      <c r="C13" s="14" t="s">
        <v>39</v>
      </c>
      <c r="D13" s="15" t="s">
        <v>13</v>
      </c>
      <c r="E13" s="15" t="s">
        <v>64</v>
      </c>
      <c r="F13" s="15" t="s">
        <v>65</v>
      </c>
      <c r="G13" s="15" t="s">
        <v>66</v>
      </c>
      <c r="H13" s="15" t="s">
        <v>67</v>
      </c>
      <c r="I13" s="15">
        <v>1</v>
      </c>
      <c r="J13" s="15">
        <v>70</v>
      </c>
      <c r="K13" s="15" t="s">
        <v>50</v>
      </c>
    </row>
    <row r="14" s="7" customFormat="true" spans="1:11">
      <c r="A14" s="13">
        <v>11</v>
      </c>
      <c r="B14" s="14">
        <v>430225202204</v>
      </c>
      <c r="C14" s="14" t="s">
        <v>39</v>
      </c>
      <c r="D14" s="15" t="s">
        <v>13</v>
      </c>
      <c r="E14" s="15" t="s">
        <v>64</v>
      </c>
      <c r="F14" s="15" t="s">
        <v>68</v>
      </c>
      <c r="G14" s="15" t="s">
        <v>69</v>
      </c>
      <c r="H14" s="15" t="s">
        <v>70</v>
      </c>
      <c r="I14" s="15">
        <v>1</v>
      </c>
      <c r="J14" s="15">
        <v>291</v>
      </c>
      <c r="K14" s="15" t="s">
        <v>50</v>
      </c>
    </row>
    <row r="15" s="7" customFormat="true" spans="1:11">
      <c r="A15" s="13">
        <v>12</v>
      </c>
      <c r="B15" s="14">
        <v>430225202201</v>
      </c>
      <c r="C15" s="14" t="s">
        <v>39</v>
      </c>
      <c r="D15" s="15" t="s">
        <v>13</v>
      </c>
      <c r="E15" s="15" t="s">
        <v>64</v>
      </c>
      <c r="F15" s="15" t="s">
        <v>68</v>
      </c>
      <c r="G15" s="15" t="s">
        <v>71</v>
      </c>
      <c r="H15" s="15" t="s">
        <v>72</v>
      </c>
      <c r="I15" s="15">
        <v>1</v>
      </c>
      <c r="J15" s="15">
        <v>95</v>
      </c>
      <c r="K15" s="15" t="s">
        <v>50</v>
      </c>
    </row>
    <row r="16" s="7" customFormat="true" spans="1:11">
      <c r="A16" s="13">
        <v>13</v>
      </c>
      <c r="B16" s="14">
        <v>430225103223</v>
      </c>
      <c r="C16" s="14" t="s">
        <v>39</v>
      </c>
      <c r="D16" s="15" t="s">
        <v>13</v>
      </c>
      <c r="E16" s="15" t="s">
        <v>64</v>
      </c>
      <c r="F16" s="15" t="s">
        <v>73</v>
      </c>
      <c r="G16" s="15" t="s">
        <v>74</v>
      </c>
      <c r="H16" s="15" t="s">
        <v>75</v>
      </c>
      <c r="I16" s="15">
        <v>1</v>
      </c>
      <c r="J16" s="15">
        <v>90</v>
      </c>
      <c r="K16" s="15" t="s">
        <v>50</v>
      </c>
    </row>
    <row r="17" s="7" customFormat="true" spans="1:11">
      <c r="A17" s="13">
        <v>14</v>
      </c>
      <c r="B17" s="14">
        <v>430225100211</v>
      </c>
      <c r="C17" s="14" t="s">
        <v>39</v>
      </c>
      <c r="D17" s="15" t="s">
        <v>13</v>
      </c>
      <c r="E17" s="15" t="s">
        <v>64</v>
      </c>
      <c r="F17" s="15" t="s">
        <v>76</v>
      </c>
      <c r="G17" s="15" t="s">
        <v>77</v>
      </c>
      <c r="H17" s="15" t="s">
        <v>78</v>
      </c>
      <c r="I17" s="15">
        <v>1</v>
      </c>
      <c r="J17" s="15">
        <v>69</v>
      </c>
      <c r="K17" s="15" t="s">
        <v>50</v>
      </c>
    </row>
    <row r="18" s="7" customFormat="true" spans="1:11">
      <c r="A18" s="13">
        <v>15</v>
      </c>
      <c r="B18" s="14">
        <v>431024100258</v>
      </c>
      <c r="C18" s="14" t="s">
        <v>39</v>
      </c>
      <c r="D18" s="15" t="s">
        <v>13</v>
      </c>
      <c r="E18" s="15" t="s">
        <v>79</v>
      </c>
      <c r="F18" s="15" t="s">
        <v>80</v>
      </c>
      <c r="G18" s="15" t="s">
        <v>81</v>
      </c>
      <c r="H18" s="15" t="s">
        <v>82</v>
      </c>
      <c r="I18" s="15">
        <v>1</v>
      </c>
      <c r="J18" s="15">
        <v>80</v>
      </c>
      <c r="K18" s="15" t="s">
        <v>50</v>
      </c>
    </row>
    <row r="19" s="7" customFormat="true" spans="1:11">
      <c r="A19" s="13">
        <v>16</v>
      </c>
      <c r="B19" s="14">
        <v>430221213212</v>
      </c>
      <c r="C19" s="14" t="s">
        <v>39</v>
      </c>
      <c r="D19" s="15" t="s">
        <v>13</v>
      </c>
      <c r="E19" s="15" t="s">
        <v>79</v>
      </c>
      <c r="F19" s="15" t="s">
        <v>80</v>
      </c>
      <c r="G19" s="15" t="s">
        <v>83</v>
      </c>
      <c r="H19" s="15" t="s">
        <v>84</v>
      </c>
      <c r="I19" s="15">
        <v>1</v>
      </c>
      <c r="J19" s="15">
        <v>78</v>
      </c>
      <c r="K19" s="15" t="s">
        <v>50</v>
      </c>
    </row>
    <row r="20" s="7" customFormat="true" spans="1:11">
      <c r="A20" s="13">
        <v>17</v>
      </c>
      <c r="B20" s="14">
        <v>430221108207</v>
      </c>
      <c r="C20" s="14" t="s">
        <v>39</v>
      </c>
      <c r="D20" s="15" t="s">
        <v>13</v>
      </c>
      <c r="E20" s="15" t="s">
        <v>79</v>
      </c>
      <c r="F20" s="15" t="s">
        <v>85</v>
      </c>
      <c r="G20" s="15" t="s">
        <v>86</v>
      </c>
      <c r="H20" s="15" t="s">
        <v>87</v>
      </c>
      <c r="I20" s="15">
        <v>1</v>
      </c>
      <c r="J20" s="15">
        <v>60</v>
      </c>
      <c r="K20" s="15" t="s">
        <v>50</v>
      </c>
    </row>
    <row r="21" s="7" customFormat="true" spans="1:11">
      <c r="A21" s="13">
        <v>18</v>
      </c>
      <c r="B21" s="14">
        <v>430221108202</v>
      </c>
      <c r="C21" s="14" t="s">
        <v>39</v>
      </c>
      <c r="D21" s="15" t="s">
        <v>13</v>
      </c>
      <c r="E21" s="15" t="s">
        <v>79</v>
      </c>
      <c r="F21" s="15" t="s">
        <v>85</v>
      </c>
      <c r="G21" s="15" t="s">
        <v>88</v>
      </c>
      <c r="H21" s="15" t="s">
        <v>89</v>
      </c>
      <c r="I21" s="15">
        <v>1</v>
      </c>
      <c r="J21" s="15">
        <v>52</v>
      </c>
      <c r="K21" s="15" t="s">
        <v>50</v>
      </c>
    </row>
    <row r="22" s="7" customFormat="true" spans="1:11">
      <c r="A22" s="13">
        <v>19</v>
      </c>
      <c r="B22" s="14">
        <v>430221101213</v>
      </c>
      <c r="C22" s="14" t="s">
        <v>39</v>
      </c>
      <c r="D22" s="15" t="s">
        <v>13</v>
      </c>
      <c r="E22" s="15" t="s">
        <v>79</v>
      </c>
      <c r="F22" s="15" t="s">
        <v>90</v>
      </c>
      <c r="G22" s="15" t="s">
        <v>91</v>
      </c>
      <c r="H22" s="15" t="s">
        <v>92</v>
      </c>
      <c r="I22" s="15">
        <v>1</v>
      </c>
      <c r="J22" s="15">
        <v>18</v>
      </c>
      <c r="K22" s="15" t="s">
        <v>50</v>
      </c>
    </row>
    <row r="23" s="7" customFormat="true" spans="1:11">
      <c r="A23" s="13">
        <v>20</v>
      </c>
      <c r="B23" s="14">
        <v>430212107213</v>
      </c>
      <c r="C23" s="14" t="s">
        <v>39</v>
      </c>
      <c r="D23" s="15" t="s">
        <v>13</v>
      </c>
      <c r="E23" s="15" t="s">
        <v>79</v>
      </c>
      <c r="F23" s="15" t="s">
        <v>85</v>
      </c>
      <c r="G23" s="15" t="s">
        <v>88</v>
      </c>
      <c r="H23" s="15" t="s">
        <v>93</v>
      </c>
      <c r="I23" s="15">
        <v>1</v>
      </c>
      <c r="J23" s="15">
        <v>86</v>
      </c>
      <c r="K23" s="15" t="s">
        <v>50</v>
      </c>
    </row>
    <row r="24" s="7" customFormat="true" spans="1:11">
      <c r="A24" s="13">
        <v>21</v>
      </c>
      <c r="B24" s="14">
        <v>431021106254</v>
      </c>
      <c r="C24" s="14" t="s">
        <v>39</v>
      </c>
      <c r="D24" s="15" t="s">
        <v>13</v>
      </c>
      <c r="E24" s="15" t="s">
        <v>94</v>
      </c>
      <c r="F24" s="15" t="s">
        <v>95</v>
      </c>
      <c r="G24" s="15" t="s">
        <v>91</v>
      </c>
      <c r="H24" s="15" t="s">
        <v>96</v>
      </c>
      <c r="I24" s="15">
        <v>1</v>
      </c>
      <c r="J24" s="15">
        <v>51</v>
      </c>
      <c r="K24" s="15" t="s">
        <v>97</v>
      </c>
    </row>
    <row r="25" s="7" customFormat="true" spans="1:11">
      <c r="A25" s="13">
        <v>22</v>
      </c>
      <c r="B25" s="14">
        <v>430726108258</v>
      </c>
      <c r="C25" s="14" t="s">
        <v>39</v>
      </c>
      <c r="D25" s="15" t="s">
        <v>13</v>
      </c>
      <c r="E25" s="15" t="s">
        <v>94</v>
      </c>
      <c r="F25" s="15" t="s">
        <v>98</v>
      </c>
      <c r="G25" s="15" t="s">
        <v>99</v>
      </c>
      <c r="H25" s="15" t="s">
        <v>100</v>
      </c>
      <c r="I25" s="15">
        <v>1</v>
      </c>
      <c r="J25" s="15">
        <v>150</v>
      </c>
      <c r="K25" s="15" t="s">
        <v>50</v>
      </c>
    </row>
    <row r="26" s="7" customFormat="true" spans="1:11">
      <c r="A26" s="13">
        <v>23</v>
      </c>
      <c r="B26" s="14">
        <v>430726108258</v>
      </c>
      <c r="C26" s="14" t="s">
        <v>39</v>
      </c>
      <c r="D26" s="15" t="s">
        <v>13</v>
      </c>
      <c r="E26" s="15" t="s">
        <v>94</v>
      </c>
      <c r="F26" s="15" t="s">
        <v>98</v>
      </c>
      <c r="G26" s="15" t="s">
        <v>99</v>
      </c>
      <c r="H26" s="15" t="s">
        <v>101</v>
      </c>
      <c r="I26" s="15">
        <v>1</v>
      </c>
      <c r="J26" s="15">
        <v>160</v>
      </c>
      <c r="K26" s="15" t="s">
        <v>50</v>
      </c>
    </row>
    <row r="27" s="7" customFormat="true" spans="1:11">
      <c r="A27" s="13">
        <v>24</v>
      </c>
      <c r="B27" s="14">
        <v>430726108258</v>
      </c>
      <c r="C27" s="14" t="s">
        <v>39</v>
      </c>
      <c r="D27" s="15" t="s">
        <v>13</v>
      </c>
      <c r="E27" s="15" t="s">
        <v>94</v>
      </c>
      <c r="F27" s="15" t="s">
        <v>98</v>
      </c>
      <c r="G27" s="15" t="s">
        <v>99</v>
      </c>
      <c r="H27" s="15" t="s">
        <v>102</v>
      </c>
      <c r="I27" s="15">
        <v>1</v>
      </c>
      <c r="J27" s="15">
        <v>40</v>
      </c>
      <c r="K27" s="15" t="s">
        <v>50</v>
      </c>
    </row>
    <row r="28" s="7" customFormat="true" spans="1:11">
      <c r="A28" s="13">
        <v>25</v>
      </c>
      <c r="B28" s="14">
        <v>430281134217</v>
      </c>
      <c r="C28" s="14" t="s">
        <v>39</v>
      </c>
      <c r="D28" s="15" t="s">
        <v>13</v>
      </c>
      <c r="E28" s="15" t="s">
        <v>94</v>
      </c>
      <c r="F28" s="15" t="s">
        <v>103</v>
      </c>
      <c r="G28" s="15" t="s">
        <v>104</v>
      </c>
      <c r="H28" s="15" t="s">
        <v>105</v>
      </c>
      <c r="I28" s="15">
        <v>1</v>
      </c>
      <c r="J28" s="15">
        <v>80</v>
      </c>
      <c r="K28" s="15" t="s">
        <v>50</v>
      </c>
    </row>
    <row r="29" s="7" customFormat="true" spans="1:11">
      <c r="A29" s="13">
        <v>26</v>
      </c>
      <c r="B29" s="14">
        <v>430281132231</v>
      </c>
      <c r="C29" s="14" t="s">
        <v>39</v>
      </c>
      <c r="D29" s="15" t="s">
        <v>13</v>
      </c>
      <c r="E29" s="15" t="s">
        <v>94</v>
      </c>
      <c r="F29" s="15" t="s">
        <v>106</v>
      </c>
      <c r="G29" s="15" t="s">
        <v>107</v>
      </c>
      <c r="H29" s="15" t="s">
        <v>108</v>
      </c>
      <c r="I29" s="15">
        <v>1</v>
      </c>
      <c r="J29" s="15">
        <v>78</v>
      </c>
      <c r="K29" s="15" t="s">
        <v>50</v>
      </c>
    </row>
    <row r="30" s="7" customFormat="true" spans="1:11">
      <c r="A30" s="13">
        <v>27</v>
      </c>
      <c r="B30" s="14">
        <v>430281131226</v>
      </c>
      <c r="C30" s="14" t="s">
        <v>39</v>
      </c>
      <c r="D30" s="15" t="s">
        <v>13</v>
      </c>
      <c r="E30" s="15" t="s">
        <v>94</v>
      </c>
      <c r="F30" s="15" t="s">
        <v>109</v>
      </c>
      <c r="G30" s="15" t="s">
        <v>110</v>
      </c>
      <c r="H30" s="15" t="s">
        <v>111</v>
      </c>
      <c r="I30" s="15">
        <v>1</v>
      </c>
      <c r="J30" s="15">
        <v>55</v>
      </c>
      <c r="K30" s="15" t="s">
        <v>50</v>
      </c>
    </row>
    <row r="31" s="7" customFormat="true" spans="1:11">
      <c r="A31" s="13">
        <v>28</v>
      </c>
      <c r="B31" s="14">
        <v>430281131226</v>
      </c>
      <c r="C31" s="14" t="s">
        <v>39</v>
      </c>
      <c r="D31" s="15" t="s">
        <v>13</v>
      </c>
      <c r="E31" s="15" t="s">
        <v>94</v>
      </c>
      <c r="F31" s="15" t="s">
        <v>109</v>
      </c>
      <c r="G31" s="15" t="s">
        <v>110</v>
      </c>
      <c r="H31" s="15" t="s">
        <v>112</v>
      </c>
      <c r="I31" s="15">
        <v>1</v>
      </c>
      <c r="J31" s="15">
        <v>56</v>
      </c>
      <c r="K31" s="15" t="s">
        <v>50</v>
      </c>
    </row>
    <row r="32" s="7" customFormat="true" spans="1:11">
      <c r="A32" s="13">
        <v>29</v>
      </c>
      <c r="B32" s="14">
        <v>430281130227</v>
      </c>
      <c r="C32" s="14" t="s">
        <v>39</v>
      </c>
      <c r="D32" s="15" t="s">
        <v>13</v>
      </c>
      <c r="E32" s="15" t="s">
        <v>94</v>
      </c>
      <c r="F32" s="15" t="s">
        <v>113</v>
      </c>
      <c r="G32" s="15" t="s">
        <v>114</v>
      </c>
      <c r="H32" s="15" t="s">
        <v>115</v>
      </c>
      <c r="I32" s="15">
        <v>1</v>
      </c>
      <c r="J32" s="15">
        <v>56</v>
      </c>
      <c r="K32" s="15" t="s">
        <v>50</v>
      </c>
    </row>
    <row r="33" s="7" customFormat="true" spans="1:11">
      <c r="A33" s="13">
        <v>30</v>
      </c>
      <c r="B33" s="14">
        <v>430281129213</v>
      </c>
      <c r="C33" s="14" t="s">
        <v>39</v>
      </c>
      <c r="D33" s="15" t="s">
        <v>13</v>
      </c>
      <c r="E33" s="15" t="s">
        <v>94</v>
      </c>
      <c r="F33" s="15" t="s">
        <v>116</v>
      </c>
      <c r="G33" s="15" t="s">
        <v>117</v>
      </c>
      <c r="H33" s="15" t="s">
        <v>118</v>
      </c>
      <c r="I33" s="15">
        <v>1</v>
      </c>
      <c r="J33" s="15">
        <v>75</v>
      </c>
      <c r="K33" s="15" t="s">
        <v>50</v>
      </c>
    </row>
    <row r="34" s="7" customFormat="true" spans="1:11">
      <c r="A34" s="13">
        <v>31</v>
      </c>
      <c r="B34" s="14">
        <v>430281126241</v>
      </c>
      <c r="C34" s="14" t="s">
        <v>39</v>
      </c>
      <c r="D34" s="15" t="s">
        <v>13</v>
      </c>
      <c r="E34" s="15" t="s">
        <v>94</v>
      </c>
      <c r="F34" s="15" t="s">
        <v>98</v>
      </c>
      <c r="G34" s="15" t="s">
        <v>119</v>
      </c>
      <c r="H34" s="15" t="s">
        <v>120</v>
      </c>
      <c r="I34" s="15">
        <v>1</v>
      </c>
      <c r="J34" s="15">
        <v>102</v>
      </c>
      <c r="K34" s="15" t="s">
        <v>50</v>
      </c>
    </row>
    <row r="35" s="7" customFormat="true" spans="1:11">
      <c r="A35" s="13">
        <v>32</v>
      </c>
      <c r="B35" s="14">
        <v>430281126241</v>
      </c>
      <c r="C35" s="14" t="s">
        <v>39</v>
      </c>
      <c r="D35" s="15" t="s">
        <v>13</v>
      </c>
      <c r="E35" s="15" t="s">
        <v>94</v>
      </c>
      <c r="F35" s="15" t="s">
        <v>98</v>
      </c>
      <c r="G35" s="15" t="s">
        <v>119</v>
      </c>
      <c r="H35" s="15" t="s">
        <v>121</v>
      </c>
      <c r="I35" s="15">
        <v>1</v>
      </c>
      <c r="J35" s="15">
        <v>107</v>
      </c>
      <c r="K35" s="15" t="s">
        <v>50</v>
      </c>
    </row>
    <row r="36" s="7" customFormat="true" spans="1:11">
      <c r="A36" s="13">
        <v>33</v>
      </c>
      <c r="B36" s="14">
        <v>430281126241</v>
      </c>
      <c r="C36" s="14" t="s">
        <v>39</v>
      </c>
      <c r="D36" s="15" t="s">
        <v>13</v>
      </c>
      <c r="E36" s="15" t="s">
        <v>94</v>
      </c>
      <c r="F36" s="15" t="s">
        <v>98</v>
      </c>
      <c r="G36" s="15" t="s">
        <v>119</v>
      </c>
      <c r="H36" s="15" t="s">
        <v>122</v>
      </c>
      <c r="I36" s="15">
        <v>1</v>
      </c>
      <c r="J36" s="15">
        <v>95</v>
      </c>
      <c r="K36" s="15" t="s">
        <v>50</v>
      </c>
    </row>
    <row r="37" s="7" customFormat="true" spans="1:11">
      <c r="A37" s="13">
        <v>34</v>
      </c>
      <c r="B37" s="14">
        <v>430281126241</v>
      </c>
      <c r="C37" s="14" t="s">
        <v>39</v>
      </c>
      <c r="D37" s="15" t="s">
        <v>13</v>
      </c>
      <c r="E37" s="15" t="s">
        <v>94</v>
      </c>
      <c r="F37" s="15" t="s">
        <v>98</v>
      </c>
      <c r="G37" s="15" t="s">
        <v>119</v>
      </c>
      <c r="H37" s="15" t="s">
        <v>123</v>
      </c>
      <c r="I37" s="15">
        <v>1</v>
      </c>
      <c r="J37" s="15">
        <v>75</v>
      </c>
      <c r="K37" s="15" t="s">
        <v>50</v>
      </c>
    </row>
  </sheetData>
  <sortState ref="B3:K36">
    <sortCondition ref="E3:E36" descending="true"/>
  </sortState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G4">
    <cfRule type="duplicateValues" dxfId="0" priority="1441"/>
  </conditionalFormatting>
  <conditionalFormatting sqref="G5">
    <cfRule type="duplicateValues" dxfId="0" priority="1440"/>
  </conditionalFormatting>
  <conditionalFormatting sqref="G6">
    <cfRule type="duplicateValues" dxfId="0" priority="1439"/>
  </conditionalFormatting>
  <conditionalFormatting sqref="G7">
    <cfRule type="duplicateValues" dxfId="0" priority="1438"/>
  </conditionalFormatting>
  <conditionalFormatting sqref="G8">
    <cfRule type="duplicateValues" dxfId="0" priority="1437"/>
  </conditionalFormatting>
  <conditionalFormatting sqref="G9">
    <cfRule type="duplicateValues" dxfId="0" priority="1436"/>
  </conditionalFormatting>
  <conditionalFormatting sqref="G10">
    <cfRule type="duplicateValues" dxfId="0" priority="1435"/>
  </conditionalFormatting>
  <conditionalFormatting sqref="G11">
    <cfRule type="duplicateValues" dxfId="0" priority="1434"/>
  </conditionalFormatting>
  <conditionalFormatting sqref="G12">
    <cfRule type="duplicateValues" dxfId="0" priority="1433"/>
  </conditionalFormatting>
  <conditionalFormatting sqref="G13">
    <cfRule type="duplicateValues" dxfId="0" priority="1432"/>
  </conditionalFormatting>
  <conditionalFormatting sqref="G14">
    <cfRule type="duplicateValues" dxfId="0" priority="1431"/>
  </conditionalFormatting>
  <conditionalFormatting sqref="G15">
    <cfRule type="duplicateValues" dxfId="0" priority="1430"/>
  </conditionalFormatting>
  <conditionalFormatting sqref="G16">
    <cfRule type="duplicateValues" dxfId="0" priority="1429"/>
  </conditionalFormatting>
  <conditionalFormatting sqref="G17">
    <cfRule type="duplicateValues" dxfId="0" priority="1428"/>
  </conditionalFormatting>
  <conditionalFormatting sqref="G18">
    <cfRule type="duplicateValues" dxfId="0" priority="1427"/>
  </conditionalFormatting>
  <conditionalFormatting sqref="G19">
    <cfRule type="duplicateValues" dxfId="0" priority="1426"/>
  </conditionalFormatting>
  <conditionalFormatting sqref="G20">
    <cfRule type="duplicateValues" dxfId="0" priority="1425"/>
  </conditionalFormatting>
  <conditionalFormatting sqref="G21">
    <cfRule type="duplicateValues" dxfId="0" priority="1424"/>
  </conditionalFormatting>
  <conditionalFormatting sqref="G22">
    <cfRule type="duplicateValues" dxfId="0" priority="1423"/>
  </conditionalFormatting>
  <conditionalFormatting sqref="G23">
    <cfRule type="duplicateValues" dxfId="0" priority="1422"/>
  </conditionalFormatting>
  <conditionalFormatting sqref="G24">
    <cfRule type="duplicateValues" dxfId="0" priority="1421"/>
  </conditionalFormatting>
  <conditionalFormatting sqref="G25">
    <cfRule type="duplicateValues" dxfId="0" priority="1420"/>
  </conditionalFormatting>
  <conditionalFormatting sqref="G26">
    <cfRule type="duplicateValues" dxfId="0" priority="1419"/>
  </conditionalFormatting>
  <conditionalFormatting sqref="G27">
    <cfRule type="duplicateValues" dxfId="0" priority="1418"/>
  </conditionalFormatting>
  <conditionalFormatting sqref="G28">
    <cfRule type="duplicateValues" dxfId="0" priority="1417"/>
  </conditionalFormatting>
  <conditionalFormatting sqref="G29">
    <cfRule type="duplicateValues" dxfId="0" priority="1416"/>
  </conditionalFormatting>
  <conditionalFormatting sqref="G30">
    <cfRule type="duplicateValues" dxfId="0" priority="1415"/>
  </conditionalFormatting>
  <conditionalFormatting sqref="G31">
    <cfRule type="duplicateValues" dxfId="0" priority="1414"/>
  </conditionalFormatting>
  <conditionalFormatting sqref="G32">
    <cfRule type="duplicateValues" dxfId="0" priority="1413"/>
  </conditionalFormatting>
  <conditionalFormatting sqref="G33">
    <cfRule type="duplicateValues" dxfId="0" priority="1412"/>
  </conditionalFormatting>
  <conditionalFormatting sqref="G34">
    <cfRule type="duplicateValues" dxfId="0" priority="1411"/>
  </conditionalFormatting>
  <conditionalFormatting sqref="G35">
    <cfRule type="duplicateValues" dxfId="0" priority="1410"/>
  </conditionalFormatting>
  <conditionalFormatting sqref="G36">
    <cfRule type="duplicateValues" dxfId="0" priority="1409"/>
  </conditionalFormatting>
  <conditionalFormatting sqref="G37">
    <cfRule type="duplicateValues" dxfId="0" priority="1408"/>
  </conditionalFormatting>
  <dataValidations count="1">
    <dataValidation type="whole" operator="between" allowBlank="1" showInputMessage="1" showErrorMessage="1" error="只能输入20-10000的数据" sqref="J5:J7 J20:J28 J33:J37">
      <formula1>20</formula1>
      <formula2>10000</formula2>
    </dataValidation>
  </dataValidations>
  <pageMargins left="0.75" right="0.75" top="1" bottom="1" header="0.5" footer="0.5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D44" sqref="D44"/>
    </sheetView>
  </sheetViews>
  <sheetFormatPr defaultColWidth="8.725" defaultRowHeight="12"/>
  <cols>
    <col min="1" max="1" width="7" style="1" customWidth="true"/>
    <col min="2" max="2" width="15.275" style="1" customWidth="true"/>
    <col min="3" max="5" width="8.725" style="1"/>
    <col min="6" max="6" width="25.4416666666667" style="1" customWidth="true"/>
    <col min="7" max="7" width="33.6916666666667" style="1" customWidth="true"/>
    <col min="8" max="10" width="11.0083333333333" style="1" customWidth="true"/>
    <col min="11" max="11" width="24.9083333333333" style="1" customWidth="true"/>
    <col min="12" max="16384" width="8.725" style="1"/>
  </cols>
  <sheetData>
    <row r="1" ht="36" spans="1:11">
      <c r="A1" s="2" t="s">
        <v>28</v>
      </c>
      <c r="B1" s="2" t="s">
        <v>29</v>
      </c>
      <c r="C1" s="2" t="s">
        <v>30</v>
      </c>
      <c r="D1" s="2" t="s">
        <v>0</v>
      </c>
      <c r="E1" s="2" t="s">
        <v>124</v>
      </c>
      <c r="F1" s="2" t="s">
        <v>125</v>
      </c>
      <c r="G1" s="2" t="s">
        <v>34</v>
      </c>
      <c r="H1" s="2" t="s">
        <v>126</v>
      </c>
      <c r="I1" s="2" t="s">
        <v>127</v>
      </c>
      <c r="J1" s="2" t="s">
        <v>128</v>
      </c>
      <c r="K1" s="2" t="s">
        <v>38</v>
      </c>
    </row>
    <row r="2" spans="1:11">
      <c r="A2" s="3">
        <v>1</v>
      </c>
      <c r="B2" s="3">
        <v>430181120235</v>
      </c>
      <c r="C2" s="3" t="s">
        <v>39</v>
      </c>
      <c r="D2" s="4" t="s">
        <v>12</v>
      </c>
      <c r="E2" s="4" t="s">
        <v>129</v>
      </c>
      <c r="F2" s="3" t="s">
        <v>130</v>
      </c>
      <c r="G2" s="5" t="s">
        <v>131</v>
      </c>
      <c r="H2" s="3">
        <v>1</v>
      </c>
      <c r="I2" s="3">
        <v>30</v>
      </c>
      <c r="J2" s="3">
        <v>103</v>
      </c>
      <c r="K2" s="6" t="s">
        <v>44</v>
      </c>
    </row>
    <row r="3" spans="1:11">
      <c r="A3" s="3">
        <v>2</v>
      </c>
      <c r="B3" s="3">
        <v>430181124225</v>
      </c>
      <c r="C3" s="3" t="s">
        <v>39</v>
      </c>
      <c r="D3" s="4" t="s">
        <v>12</v>
      </c>
      <c r="E3" s="4" t="s">
        <v>129</v>
      </c>
      <c r="F3" s="3" t="s">
        <v>132</v>
      </c>
      <c r="G3" s="5" t="s">
        <v>133</v>
      </c>
      <c r="H3" s="3">
        <v>1</v>
      </c>
      <c r="I3" s="3">
        <v>50</v>
      </c>
      <c r="J3" s="3">
        <v>146</v>
      </c>
      <c r="K3" s="6" t="s">
        <v>44</v>
      </c>
    </row>
    <row r="4" spans="1:11">
      <c r="A4" s="3">
        <v>3</v>
      </c>
      <c r="B4" s="3">
        <v>430382100201</v>
      </c>
      <c r="C4" s="3" t="s">
        <v>134</v>
      </c>
      <c r="D4" s="4" t="s">
        <v>14</v>
      </c>
      <c r="E4" s="4" t="s">
        <v>135</v>
      </c>
      <c r="F4" s="3" t="s">
        <v>136</v>
      </c>
      <c r="G4" s="5" t="s">
        <v>137</v>
      </c>
      <c r="H4" s="3">
        <v>1</v>
      </c>
      <c r="I4" s="3">
        <v>94</v>
      </c>
      <c r="J4" s="3">
        <v>322</v>
      </c>
      <c r="K4" s="6" t="s">
        <v>44</v>
      </c>
    </row>
    <row r="5" spans="1:11">
      <c r="A5" s="3">
        <v>4</v>
      </c>
      <c r="B5" s="3">
        <v>430382100202</v>
      </c>
      <c r="C5" s="3" t="s">
        <v>134</v>
      </c>
      <c r="D5" s="4" t="s">
        <v>14</v>
      </c>
      <c r="E5" s="4" t="s">
        <v>135</v>
      </c>
      <c r="F5" s="3" t="s">
        <v>136</v>
      </c>
      <c r="G5" s="5" t="s">
        <v>138</v>
      </c>
      <c r="H5" s="3">
        <v>1</v>
      </c>
      <c r="I5" s="3">
        <v>29</v>
      </c>
      <c r="J5" s="3">
        <v>105</v>
      </c>
      <c r="K5" s="6" t="s">
        <v>44</v>
      </c>
    </row>
    <row r="6" spans="1:11">
      <c r="A6" s="3">
        <v>5</v>
      </c>
      <c r="B6" s="3">
        <v>430382101212</v>
      </c>
      <c r="C6" s="3" t="s">
        <v>134</v>
      </c>
      <c r="D6" s="4" t="s">
        <v>14</v>
      </c>
      <c r="E6" s="4" t="s">
        <v>135</v>
      </c>
      <c r="F6" s="3" t="s">
        <v>139</v>
      </c>
      <c r="G6" s="5" t="s">
        <v>140</v>
      </c>
      <c r="H6" s="3">
        <v>1</v>
      </c>
      <c r="I6" s="3">
        <v>33</v>
      </c>
      <c r="J6" s="3">
        <v>104</v>
      </c>
      <c r="K6" s="6" t="s">
        <v>44</v>
      </c>
    </row>
    <row r="7" spans="1:11">
      <c r="A7" s="3">
        <v>6</v>
      </c>
      <c r="B7" s="3">
        <v>430382200218</v>
      </c>
      <c r="C7" s="3" t="s">
        <v>134</v>
      </c>
      <c r="D7" s="4" t="s">
        <v>14</v>
      </c>
      <c r="E7" s="4" t="s">
        <v>135</v>
      </c>
      <c r="F7" s="3" t="s">
        <v>141</v>
      </c>
      <c r="G7" s="5" t="s">
        <v>142</v>
      </c>
      <c r="H7" s="3">
        <v>1</v>
      </c>
      <c r="I7" s="3">
        <v>22</v>
      </c>
      <c r="J7" s="3">
        <v>85</v>
      </c>
      <c r="K7" s="6" t="s">
        <v>44</v>
      </c>
    </row>
    <row r="8" spans="1:11">
      <c r="A8" s="3">
        <v>7</v>
      </c>
      <c r="B8" s="3">
        <v>430481100217</v>
      </c>
      <c r="C8" s="3" t="s">
        <v>39</v>
      </c>
      <c r="D8" s="4" t="s">
        <v>15</v>
      </c>
      <c r="E8" s="4" t="s">
        <v>143</v>
      </c>
      <c r="F8" s="3" t="s">
        <v>144</v>
      </c>
      <c r="G8" s="5" t="s">
        <v>145</v>
      </c>
      <c r="H8" s="3">
        <v>1</v>
      </c>
      <c r="I8" s="3">
        <v>450</v>
      </c>
      <c r="J8" s="3">
        <v>1340</v>
      </c>
      <c r="K8" s="6" t="s">
        <v>44</v>
      </c>
    </row>
    <row r="9" spans="1:11">
      <c r="A9" s="3">
        <v>8</v>
      </c>
      <c r="B9" s="3">
        <v>430424110217</v>
      </c>
      <c r="C9" s="3" t="s">
        <v>39</v>
      </c>
      <c r="D9" s="4" t="s">
        <v>15</v>
      </c>
      <c r="E9" s="4" t="s">
        <v>146</v>
      </c>
      <c r="F9" s="3" t="s">
        <v>147</v>
      </c>
      <c r="G9" s="5" t="s">
        <v>148</v>
      </c>
      <c r="H9" s="3">
        <v>1</v>
      </c>
      <c r="I9" s="3">
        <v>60</v>
      </c>
      <c r="J9" s="3">
        <v>240</v>
      </c>
      <c r="K9" s="6" t="s">
        <v>44</v>
      </c>
    </row>
    <row r="10" spans="1:11">
      <c r="A10" s="3">
        <v>9</v>
      </c>
      <c r="B10" s="3">
        <v>430423207212</v>
      </c>
      <c r="C10" s="3" t="s">
        <v>39</v>
      </c>
      <c r="D10" s="4" t="s">
        <v>15</v>
      </c>
      <c r="E10" s="4" t="s">
        <v>149</v>
      </c>
      <c r="F10" s="3" t="s">
        <v>150</v>
      </c>
      <c r="G10" s="5" t="s">
        <v>151</v>
      </c>
      <c r="H10" s="3">
        <v>1</v>
      </c>
      <c r="I10" s="3">
        <v>468</v>
      </c>
      <c r="J10" s="3">
        <v>1806</v>
      </c>
      <c r="K10" s="6" t="s">
        <v>44</v>
      </c>
    </row>
    <row r="11" spans="1:11">
      <c r="A11" s="3">
        <v>10</v>
      </c>
      <c r="B11" s="3">
        <v>430524105002</v>
      </c>
      <c r="C11" s="3" t="s">
        <v>39</v>
      </c>
      <c r="D11" s="4" t="s">
        <v>16</v>
      </c>
      <c r="E11" s="4" t="s">
        <v>152</v>
      </c>
      <c r="F11" s="3" t="s">
        <v>153</v>
      </c>
      <c r="G11" s="5" t="s">
        <v>154</v>
      </c>
      <c r="H11" s="3">
        <v>1</v>
      </c>
      <c r="I11" s="3">
        <v>65</v>
      </c>
      <c r="J11" s="3">
        <v>195</v>
      </c>
      <c r="K11" s="6" t="s">
        <v>44</v>
      </c>
    </row>
    <row r="12" spans="1:11">
      <c r="A12" s="3">
        <v>11</v>
      </c>
      <c r="B12" s="3">
        <v>430524201205</v>
      </c>
      <c r="C12" s="3" t="s">
        <v>39</v>
      </c>
      <c r="D12" s="4" t="s">
        <v>16</v>
      </c>
      <c r="E12" s="4" t="s">
        <v>152</v>
      </c>
      <c r="F12" s="3" t="s">
        <v>155</v>
      </c>
      <c r="G12" s="5" t="s">
        <v>156</v>
      </c>
      <c r="H12" s="3">
        <v>1</v>
      </c>
      <c r="I12" s="3">
        <v>78</v>
      </c>
      <c r="J12" s="3">
        <v>374</v>
      </c>
      <c r="K12" s="6" t="s">
        <v>44</v>
      </c>
    </row>
    <row r="13" spans="1:11">
      <c r="A13" s="3">
        <v>12</v>
      </c>
      <c r="B13" s="3">
        <v>430524201205</v>
      </c>
      <c r="C13" s="3" t="s">
        <v>39</v>
      </c>
      <c r="D13" s="4" t="s">
        <v>16</v>
      </c>
      <c r="E13" s="4" t="s">
        <v>152</v>
      </c>
      <c r="F13" s="3" t="s">
        <v>155</v>
      </c>
      <c r="G13" s="5" t="s">
        <v>156</v>
      </c>
      <c r="H13" s="3">
        <v>1</v>
      </c>
      <c r="I13" s="3">
        <v>56</v>
      </c>
      <c r="J13" s="3">
        <v>168</v>
      </c>
      <c r="K13" s="6" t="s">
        <v>44</v>
      </c>
    </row>
    <row r="14" spans="1:11">
      <c r="A14" s="3">
        <v>13</v>
      </c>
      <c r="B14" s="3">
        <v>430626111236</v>
      </c>
      <c r="C14" s="3" t="s">
        <v>39</v>
      </c>
      <c r="D14" s="4" t="s">
        <v>17</v>
      </c>
      <c r="E14" s="4" t="s">
        <v>157</v>
      </c>
      <c r="F14" s="3" t="s">
        <v>158</v>
      </c>
      <c r="G14" s="5" t="s">
        <v>159</v>
      </c>
      <c r="H14" s="3">
        <v>1</v>
      </c>
      <c r="I14" s="3">
        <v>100</v>
      </c>
      <c r="J14" s="3">
        <v>200</v>
      </c>
      <c r="K14" s="6" t="s">
        <v>44</v>
      </c>
    </row>
    <row r="15" spans="1:11">
      <c r="A15" s="3">
        <v>14</v>
      </c>
      <c r="B15" s="3">
        <v>430626116226</v>
      </c>
      <c r="C15" s="3" t="s">
        <v>39</v>
      </c>
      <c r="D15" s="4" t="s">
        <v>17</v>
      </c>
      <c r="E15" s="4" t="s">
        <v>157</v>
      </c>
      <c r="F15" s="3" t="s">
        <v>160</v>
      </c>
      <c r="G15" s="5" t="s">
        <v>161</v>
      </c>
      <c r="H15" s="3">
        <v>1</v>
      </c>
      <c r="I15" s="3">
        <v>100</v>
      </c>
      <c r="J15" s="3">
        <v>200</v>
      </c>
      <c r="K15" s="6" t="s">
        <v>44</v>
      </c>
    </row>
    <row r="16" spans="1:11">
      <c r="A16" s="3">
        <v>15</v>
      </c>
      <c r="B16" s="3">
        <v>430726111003</v>
      </c>
      <c r="C16" s="3" t="s">
        <v>39</v>
      </c>
      <c r="D16" s="4" t="s">
        <v>18</v>
      </c>
      <c r="E16" s="4" t="s">
        <v>162</v>
      </c>
      <c r="F16" s="3" t="s">
        <v>163</v>
      </c>
      <c r="G16" s="5" t="s">
        <v>164</v>
      </c>
      <c r="H16" s="3">
        <v>1</v>
      </c>
      <c r="I16" s="3">
        <v>50</v>
      </c>
      <c r="J16" s="3">
        <v>150</v>
      </c>
      <c r="K16" s="6" t="s">
        <v>44</v>
      </c>
    </row>
    <row r="17" spans="1:11">
      <c r="A17" s="3">
        <v>16</v>
      </c>
      <c r="B17" s="3">
        <v>430725117228</v>
      </c>
      <c r="C17" s="3" t="s">
        <v>39</v>
      </c>
      <c r="D17" s="4" t="s">
        <v>18</v>
      </c>
      <c r="E17" s="4" t="s">
        <v>165</v>
      </c>
      <c r="F17" s="3" t="s">
        <v>166</v>
      </c>
      <c r="G17" s="5" t="s">
        <v>167</v>
      </c>
      <c r="H17" s="3">
        <v>1</v>
      </c>
      <c r="I17" s="3">
        <v>225</v>
      </c>
      <c r="J17" s="3">
        <v>755</v>
      </c>
      <c r="K17" s="6" t="s">
        <v>44</v>
      </c>
    </row>
    <row r="18" spans="1:11">
      <c r="A18" s="3">
        <v>17</v>
      </c>
      <c r="B18" s="3">
        <v>430725113220</v>
      </c>
      <c r="C18" s="3" t="s">
        <v>39</v>
      </c>
      <c r="D18" s="4" t="s">
        <v>18</v>
      </c>
      <c r="E18" s="4" t="s">
        <v>165</v>
      </c>
      <c r="F18" s="3" t="s">
        <v>168</v>
      </c>
      <c r="G18" s="5" t="s">
        <v>169</v>
      </c>
      <c r="H18" s="3">
        <v>1</v>
      </c>
      <c r="I18" s="3">
        <v>71</v>
      </c>
      <c r="J18" s="3">
        <v>210</v>
      </c>
      <c r="K18" s="6" t="s">
        <v>44</v>
      </c>
    </row>
    <row r="19" spans="1:11">
      <c r="A19" s="3">
        <v>18</v>
      </c>
      <c r="B19" s="3">
        <v>430923120265</v>
      </c>
      <c r="C19" s="3" t="s">
        <v>39</v>
      </c>
      <c r="D19" s="4" t="s">
        <v>20</v>
      </c>
      <c r="E19" s="4" t="s">
        <v>170</v>
      </c>
      <c r="F19" s="3" t="s">
        <v>171</v>
      </c>
      <c r="G19" s="5" t="s">
        <v>172</v>
      </c>
      <c r="H19" s="3">
        <v>1</v>
      </c>
      <c r="I19" s="3">
        <v>50</v>
      </c>
      <c r="J19" s="3">
        <v>351</v>
      </c>
      <c r="K19" s="6" t="s">
        <v>44</v>
      </c>
    </row>
    <row r="20" spans="1:11">
      <c r="A20" s="3">
        <v>19</v>
      </c>
      <c r="B20" s="3">
        <v>430923120266</v>
      </c>
      <c r="C20" s="3" t="s">
        <v>39</v>
      </c>
      <c r="D20" s="4" t="s">
        <v>20</v>
      </c>
      <c r="E20" s="4" t="s">
        <v>170</v>
      </c>
      <c r="F20" s="3" t="s">
        <v>171</v>
      </c>
      <c r="G20" s="5" t="s">
        <v>173</v>
      </c>
      <c r="H20" s="3">
        <v>1</v>
      </c>
      <c r="I20" s="3">
        <v>55</v>
      </c>
      <c r="J20" s="3">
        <v>395</v>
      </c>
      <c r="K20" s="6" t="s">
        <v>44</v>
      </c>
    </row>
    <row r="21" spans="1:11">
      <c r="A21" s="3">
        <v>20</v>
      </c>
      <c r="B21" s="3">
        <v>430923120257</v>
      </c>
      <c r="C21" s="3" t="s">
        <v>39</v>
      </c>
      <c r="D21" s="4" t="s">
        <v>20</v>
      </c>
      <c r="E21" s="4" t="s">
        <v>170</v>
      </c>
      <c r="F21" s="3" t="s">
        <v>171</v>
      </c>
      <c r="G21" s="5" t="s">
        <v>174</v>
      </c>
      <c r="H21" s="3">
        <v>1</v>
      </c>
      <c r="I21" s="3">
        <v>45</v>
      </c>
      <c r="J21" s="3">
        <v>289</v>
      </c>
      <c r="K21" s="6" t="s">
        <v>44</v>
      </c>
    </row>
    <row r="22" spans="1:11">
      <c r="A22" s="3">
        <v>21</v>
      </c>
      <c r="B22" s="3">
        <v>431026106222</v>
      </c>
      <c r="C22" s="3" t="s">
        <v>39</v>
      </c>
      <c r="D22" s="4" t="s">
        <v>21</v>
      </c>
      <c r="E22" s="4" t="s">
        <v>175</v>
      </c>
      <c r="F22" s="3" t="s">
        <v>176</v>
      </c>
      <c r="G22" s="5" t="s">
        <v>177</v>
      </c>
      <c r="H22" s="3">
        <v>1</v>
      </c>
      <c r="I22" s="3">
        <f t="shared" ref="I22:I26" si="0">J22/4</f>
        <v>300</v>
      </c>
      <c r="J22" s="3">
        <v>1200</v>
      </c>
      <c r="K22" s="6" t="s">
        <v>44</v>
      </c>
    </row>
    <row r="23" spans="1:11">
      <c r="A23" s="3">
        <v>22</v>
      </c>
      <c r="B23" s="3">
        <v>431002210210</v>
      </c>
      <c r="C23" s="3" t="s">
        <v>39</v>
      </c>
      <c r="D23" s="4" t="s">
        <v>21</v>
      </c>
      <c r="E23" s="4" t="s">
        <v>178</v>
      </c>
      <c r="F23" s="3" t="s">
        <v>179</v>
      </c>
      <c r="G23" s="5" t="s">
        <v>180</v>
      </c>
      <c r="H23" s="3">
        <v>1</v>
      </c>
      <c r="I23" s="3">
        <f t="shared" si="0"/>
        <v>500</v>
      </c>
      <c r="J23" s="3">
        <v>2000</v>
      </c>
      <c r="K23" s="6" t="s">
        <v>44</v>
      </c>
    </row>
    <row r="24" spans="1:11">
      <c r="A24" s="3">
        <v>23</v>
      </c>
      <c r="B24" s="3">
        <v>431026102200</v>
      </c>
      <c r="C24" s="3" t="s">
        <v>39</v>
      </c>
      <c r="D24" s="4" t="s">
        <v>21</v>
      </c>
      <c r="E24" s="4" t="s">
        <v>175</v>
      </c>
      <c r="F24" s="3" t="s">
        <v>181</v>
      </c>
      <c r="G24" s="5" t="s">
        <v>182</v>
      </c>
      <c r="H24" s="3">
        <v>1</v>
      </c>
      <c r="I24" s="3">
        <f t="shared" si="0"/>
        <v>100</v>
      </c>
      <c r="J24" s="3">
        <v>400</v>
      </c>
      <c r="K24" s="6" t="s">
        <v>44</v>
      </c>
    </row>
    <row r="25" spans="1:11">
      <c r="A25" s="3">
        <v>24</v>
      </c>
      <c r="B25" s="3">
        <v>431022205203</v>
      </c>
      <c r="C25" s="3" t="s">
        <v>39</v>
      </c>
      <c r="D25" s="4" t="s">
        <v>21</v>
      </c>
      <c r="E25" s="4" t="s">
        <v>183</v>
      </c>
      <c r="F25" s="3" t="s">
        <v>184</v>
      </c>
      <c r="G25" s="5" t="s">
        <v>185</v>
      </c>
      <c r="H25" s="3">
        <v>1</v>
      </c>
      <c r="I25" s="3">
        <f t="shared" si="0"/>
        <v>200</v>
      </c>
      <c r="J25" s="3">
        <v>800</v>
      </c>
      <c r="K25" s="6" t="s">
        <v>44</v>
      </c>
    </row>
    <row r="26" spans="1:11">
      <c r="A26" s="3">
        <v>25</v>
      </c>
      <c r="B26" s="3">
        <v>431081002202</v>
      </c>
      <c r="C26" s="3" t="s">
        <v>39</v>
      </c>
      <c r="D26" s="4" t="s">
        <v>21</v>
      </c>
      <c r="E26" s="4" t="s">
        <v>186</v>
      </c>
      <c r="F26" s="3" t="s">
        <v>187</v>
      </c>
      <c r="G26" s="5" t="s">
        <v>188</v>
      </c>
      <c r="H26" s="3">
        <v>1</v>
      </c>
      <c r="I26" s="3">
        <f t="shared" si="0"/>
        <v>225</v>
      </c>
      <c r="J26" s="3">
        <v>900</v>
      </c>
      <c r="K26" s="6" t="s">
        <v>44</v>
      </c>
    </row>
    <row r="27" spans="1:11">
      <c r="A27" s="3">
        <v>26</v>
      </c>
      <c r="B27" s="3">
        <v>431181106247</v>
      </c>
      <c r="C27" s="3" t="s">
        <v>39</v>
      </c>
      <c r="D27" s="4" t="s">
        <v>22</v>
      </c>
      <c r="E27" s="4" t="s">
        <v>189</v>
      </c>
      <c r="F27" s="3" t="s">
        <v>190</v>
      </c>
      <c r="G27" s="5" t="s">
        <v>191</v>
      </c>
      <c r="H27" s="3">
        <v>1</v>
      </c>
      <c r="I27" s="3">
        <v>175</v>
      </c>
      <c r="J27" s="3">
        <v>870</v>
      </c>
      <c r="K27" s="6" t="s">
        <v>44</v>
      </c>
    </row>
    <row r="28" spans="1:11">
      <c r="A28" s="3">
        <v>27</v>
      </c>
      <c r="B28" s="3">
        <v>431171001213</v>
      </c>
      <c r="C28" s="3" t="s">
        <v>39</v>
      </c>
      <c r="D28" s="4" t="s">
        <v>22</v>
      </c>
      <c r="E28" s="4" t="s">
        <v>192</v>
      </c>
      <c r="F28" s="3" t="s">
        <v>193</v>
      </c>
      <c r="G28" s="5" t="s">
        <v>194</v>
      </c>
      <c r="H28" s="3">
        <v>1</v>
      </c>
      <c r="I28" s="3">
        <v>554</v>
      </c>
      <c r="J28" s="3">
        <v>699</v>
      </c>
      <c r="K28" s="6" t="s">
        <v>44</v>
      </c>
    </row>
    <row r="29" spans="1:11">
      <c r="A29" s="3">
        <v>28</v>
      </c>
      <c r="B29" s="3">
        <v>431127100206</v>
      </c>
      <c r="C29" s="3" t="s">
        <v>39</v>
      </c>
      <c r="D29" s="4" t="s">
        <v>22</v>
      </c>
      <c r="E29" s="4" t="s">
        <v>195</v>
      </c>
      <c r="F29" s="3" t="s">
        <v>196</v>
      </c>
      <c r="G29" s="5" t="s">
        <v>197</v>
      </c>
      <c r="H29" s="3">
        <v>1</v>
      </c>
      <c r="I29" s="3">
        <v>1120</v>
      </c>
      <c r="J29" s="3">
        <v>4500</v>
      </c>
      <c r="K29" s="6" t="s">
        <v>44</v>
      </c>
    </row>
    <row r="30" spans="1:11">
      <c r="A30" s="3">
        <v>29</v>
      </c>
      <c r="B30" s="3">
        <v>431221100203</v>
      </c>
      <c r="C30" s="3" t="s">
        <v>39</v>
      </c>
      <c r="D30" s="4" t="s">
        <v>23</v>
      </c>
      <c r="E30" s="4" t="s">
        <v>198</v>
      </c>
      <c r="F30" s="3" t="s">
        <v>199</v>
      </c>
      <c r="G30" s="5" t="s">
        <v>200</v>
      </c>
      <c r="H30" s="3">
        <v>1</v>
      </c>
      <c r="I30" s="3">
        <v>78</v>
      </c>
      <c r="J30" s="3">
        <v>185</v>
      </c>
      <c r="K30" s="6" t="s">
        <v>44</v>
      </c>
    </row>
    <row r="31" spans="1:11">
      <c r="A31" s="3">
        <v>30</v>
      </c>
      <c r="B31" s="3">
        <v>431221100000</v>
      </c>
      <c r="C31" s="3" t="s">
        <v>39</v>
      </c>
      <c r="D31" s="4" t="s">
        <v>23</v>
      </c>
      <c r="E31" s="4" t="s">
        <v>198</v>
      </c>
      <c r="F31" s="3" t="s">
        <v>199</v>
      </c>
      <c r="G31" s="5" t="s">
        <v>201</v>
      </c>
      <c r="H31" s="3">
        <v>6</v>
      </c>
      <c r="I31" s="3">
        <v>12705</v>
      </c>
      <c r="J31" s="3">
        <v>38801</v>
      </c>
      <c r="K31" s="6" t="s">
        <v>44</v>
      </c>
    </row>
    <row r="32" spans="1:11">
      <c r="A32" s="3">
        <v>31</v>
      </c>
      <c r="B32" s="3">
        <v>431302204206</v>
      </c>
      <c r="C32" s="3" t="s">
        <v>39</v>
      </c>
      <c r="D32" s="4" t="s">
        <v>24</v>
      </c>
      <c r="E32" s="4" t="s">
        <v>202</v>
      </c>
      <c r="F32" s="3" t="s">
        <v>203</v>
      </c>
      <c r="G32" s="5" t="s">
        <v>204</v>
      </c>
      <c r="H32" s="3">
        <v>1</v>
      </c>
      <c r="I32" s="3">
        <v>58</v>
      </c>
      <c r="J32" s="3">
        <v>170</v>
      </c>
      <c r="K32" s="6" t="s">
        <v>44</v>
      </c>
    </row>
    <row r="33" spans="1:11">
      <c r="A33" s="3">
        <v>32</v>
      </c>
      <c r="B33" s="3">
        <v>431381103205</v>
      </c>
      <c r="C33" s="3" t="s">
        <v>39</v>
      </c>
      <c r="D33" s="4" t="s">
        <v>24</v>
      </c>
      <c r="E33" s="4" t="s">
        <v>205</v>
      </c>
      <c r="F33" s="3" t="s">
        <v>206</v>
      </c>
      <c r="G33" s="5" t="s">
        <v>207</v>
      </c>
      <c r="H33" s="3">
        <v>1</v>
      </c>
      <c r="I33" s="3">
        <v>56</v>
      </c>
      <c r="J33" s="3">
        <v>164</v>
      </c>
      <c r="K33" s="6" t="s">
        <v>44</v>
      </c>
    </row>
    <row r="34" spans="1:11">
      <c r="A34" s="3">
        <v>33</v>
      </c>
      <c r="B34" s="3">
        <v>431382103246</v>
      </c>
      <c r="C34" s="3" t="s">
        <v>39</v>
      </c>
      <c r="D34" s="4" t="s">
        <v>24</v>
      </c>
      <c r="E34" s="4" t="s">
        <v>208</v>
      </c>
      <c r="F34" s="3" t="s">
        <v>209</v>
      </c>
      <c r="G34" s="5" t="s">
        <v>210</v>
      </c>
      <c r="H34" s="3">
        <v>1</v>
      </c>
      <c r="I34" s="3">
        <v>62</v>
      </c>
      <c r="J34" s="3">
        <v>178</v>
      </c>
      <c r="K34" s="6" t="s">
        <v>44</v>
      </c>
    </row>
    <row r="35" spans="1:11">
      <c r="A35" s="3">
        <v>34</v>
      </c>
      <c r="B35" s="3">
        <v>431322104235</v>
      </c>
      <c r="C35" s="3" t="s">
        <v>39</v>
      </c>
      <c r="D35" s="4" t="s">
        <v>24</v>
      </c>
      <c r="E35" s="4" t="s">
        <v>211</v>
      </c>
      <c r="F35" s="3" t="s">
        <v>212</v>
      </c>
      <c r="G35" s="5" t="s">
        <v>213</v>
      </c>
      <c r="H35" s="3">
        <v>1</v>
      </c>
      <c r="I35" s="3">
        <v>72</v>
      </c>
      <c r="J35" s="3">
        <v>198</v>
      </c>
      <c r="K35" s="6" t="s">
        <v>44</v>
      </c>
    </row>
    <row r="36" spans="1:11">
      <c r="A36" s="3">
        <v>35</v>
      </c>
      <c r="B36" s="3">
        <v>433130118003</v>
      </c>
      <c r="C36" s="3" t="s">
        <v>39</v>
      </c>
      <c r="D36" s="4" t="s">
        <v>25</v>
      </c>
      <c r="E36" s="4" t="s">
        <v>214</v>
      </c>
      <c r="F36" s="3" t="s">
        <v>215</v>
      </c>
      <c r="G36" s="5" t="s">
        <v>216</v>
      </c>
      <c r="H36" s="3">
        <v>1</v>
      </c>
      <c r="I36" s="3">
        <v>85</v>
      </c>
      <c r="J36" s="3">
        <v>310</v>
      </c>
      <c r="K36" s="6" t="s">
        <v>44</v>
      </c>
    </row>
    <row r="37" spans="1:11">
      <c r="A37" s="3">
        <v>36</v>
      </c>
      <c r="B37" s="3">
        <v>433130115002</v>
      </c>
      <c r="C37" s="3" t="s">
        <v>39</v>
      </c>
      <c r="D37" s="4" t="s">
        <v>25</v>
      </c>
      <c r="E37" s="4" t="s">
        <v>214</v>
      </c>
      <c r="F37" s="3" t="s">
        <v>217</v>
      </c>
      <c r="G37" s="5" t="s">
        <v>218</v>
      </c>
      <c r="H37" s="3">
        <v>1</v>
      </c>
      <c r="I37" s="3">
        <v>96</v>
      </c>
      <c r="J37" s="3">
        <v>300</v>
      </c>
      <c r="K37" s="6" t="s">
        <v>44</v>
      </c>
    </row>
    <row r="38" spans="1:11">
      <c r="A38" s="3">
        <v>37</v>
      </c>
      <c r="B38" s="3">
        <v>433122105206</v>
      </c>
      <c r="C38" s="3" t="s">
        <v>39</v>
      </c>
      <c r="D38" s="4" t="s">
        <v>25</v>
      </c>
      <c r="E38" s="4" t="s">
        <v>219</v>
      </c>
      <c r="F38" s="3" t="s">
        <v>220</v>
      </c>
      <c r="G38" s="5" t="s">
        <v>221</v>
      </c>
      <c r="H38" s="3">
        <v>1</v>
      </c>
      <c r="I38" s="3">
        <v>20</v>
      </c>
      <c r="J38" s="3">
        <v>78</v>
      </c>
      <c r="K38" s="6" t="s">
        <v>44</v>
      </c>
    </row>
    <row r="39" spans="1:11">
      <c r="A39" s="3">
        <v>38</v>
      </c>
      <c r="B39" s="3">
        <v>433122104202</v>
      </c>
      <c r="C39" s="3" t="s">
        <v>39</v>
      </c>
      <c r="D39" s="4" t="s">
        <v>25</v>
      </c>
      <c r="E39" s="4" t="s">
        <v>219</v>
      </c>
      <c r="F39" s="3" t="s">
        <v>222</v>
      </c>
      <c r="G39" s="5" t="s">
        <v>223</v>
      </c>
      <c r="H39" s="3">
        <v>1</v>
      </c>
      <c r="I39" s="3">
        <v>115</v>
      </c>
      <c r="J39" s="3">
        <v>354</v>
      </c>
      <c r="K39" s="6" t="s">
        <v>44</v>
      </c>
    </row>
  </sheetData>
  <autoFilter ref="A1:K39">
    <extLst/>
  </autoFilter>
  <conditionalFormatting sqref="G2">
    <cfRule type="duplicateValues" dxfId="1" priority="38"/>
  </conditionalFormatting>
  <conditionalFormatting sqref="G3">
    <cfRule type="duplicateValues" dxfId="1" priority="37"/>
  </conditionalFormatting>
  <conditionalFormatting sqref="G4">
    <cfRule type="duplicateValues" dxfId="1" priority="36"/>
  </conditionalFormatting>
  <conditionalFormatting sqref="G5">
    <cfRule type="duplicateValues" dxfId="1" priority="35"/>
  </conditionalFormatting>
  <conditionalFormatting sqref="G6">
    <cfRule type="duplicateValues" dxfId="1" priority="34"/>
  </conditionalFormatting>
  <conditionalFormatting sqref="G7">
    <cfRule type="duplicateValues" dxfId="1" priority="33"/>
  </conditionalFormatting>
  <conditionalFormatting sqref="G8">
    <cfRule type="duplicateValues" dxfId="1" priority="32"/>
  </conditionalFormatting>
  <conditionalFormatting sqref="G9">
    <cfRule type="duplicateValues" dxfId="1" priority="31"/>
  </conditionalFormatting>
  <conditionalFormatting sqref="G10">
    <cfRule type="duplicateValues" dxfId="1" priority="30"/>
  </conditionalFormatting>
  <conditionalFormatting sqref="G11">
    <cfRule type="duplicateValues" dxfId="1" priority="29"/>
  </conditionalFormatting>
  <conditionalFormatting sqref="G12">
    <cfRule type="duplicateValues" dxfId="1" priority="28"/>
  </conditionalFormatting>
  <conditionalFormatting sqref="G13">
    <cfRule type="duplicateValues" dxfId="1" priority="27"/>
  </conditionalFormatting>
  <conditionalFormatting sqref="G14">
    <cfRule type="duplicateValues" dxfId="1" priority="26"/>
  </conditionalFormatting>
  <conditionalFormatting sqref="G15">
    <cfRule type="duplicateValues" dxfId="1" priority="25"/>
  </conditionalFormatting>
  <conditionalFormatting sqref="G16">
    <cfRule type="duplicateValues" dxfId="1" priority="24"/>
  </conditionalFormatting>
  <conditionalFormatting sqref="G17">
    <cfRule type="duplicateValues" dxfId="1" priority="23"/>
  </conditionalFormatting>
  <conditionalFormatting sqref="G18">
    <cfRule type="duplicateValues" dxfId="1" priority="22"/>
  </conditionalFormatting>
  <conditionalFormatting sqref="G19">
    <cfRule type="duplicateValues" dxfId="1" priority="21"/>
  </conditionalFormatting>
  <conditionalFormatting sqref="G20">
    <cfRule type="duplicateValues" dxfId="1" priority="20"/>
  </conditionalFormatting>
  <conditionalFormatting sqref="G21">
    <cfRule type="duplicateValues" dxfId="1" priority="19"/>
  </conditionalFormatting>
  <conditionalFormatting sqref="G22">
    <cfRule type="duplicateValues" dxfId="1" priority="18"/>
  </conditionalFormatting>
  <conditionalFormatting sqref="G23">
    <cfRule type="duplicateValues" dxfId="1" priority="17"/>
  </conditionalFormatting>
  <conditionalFormatting sqref="G24">
    <cfRule type="duplicateValues" dxfId="1" priority="16"/>
  </conditionalFormatting>
  <conditionalFormatting sqref="G25">
    <cfRule type="duplicateValues" dxfId="1" priority="15"/>
  </conditionalFormatting>
  <conditionalFormatting sqref="G26">
    <cfRule type="duplicateValues" dxfId="1" priority="14"/>
  </conditionalFormatting>
  <conditionalFormatting sqref="G27">
    <cfRule type="duplicateValues" dxfId="1" priority="13"/>
  </conditionalFormatting>
  <conditionalFormatting sqref="G28">
    <cfRule type="duplicateValues" dxfId="1" priority="12"/>
  </conditionalFormatting>
  <conditionalFormatting sqref="G29">
    <cfRule type="duplicateValues" dxfId="1" priority="11"/>
  </conditionalFormatting>
  <conditionalFormatting sqref="G30">
    <cfRule type="duplicateValues" dxfId="1" priority="10"/>
  </conditionalFormatting>
  <conditionalFormatting sqref="G31">
    <cfRule type="duplicateValues" dxfId="1" priority="9"/>
  </conditionalFormatting>
  <conditionalFormatting sqref="G32">
    <cfRule type="duplicateValues" dxfId="1" priority="8"/>
  </conditionalFormatting>
  <conditionalFormatting sqref="G33">
    <cfRule type="duplicateValues" dxfId="1" priority="7"/>
  </conditionalFormatting>
  <conditionalFormatting sqref="G34">
    <cfRule type="duplicateValues" dxfId="1" priority="6"/>
  </conditionalFormatting>
  <conditionalFormatting sqref="G35">
    <cfRule type="duplicateValues" dxfId="1" priority="5"/>
  </conditionalFormatting>
  <conditionalFormatting sqref="G36">
    <cfRule type="duplicateValues" dxfId="1" priority="4"/>
  </conditionalFormatting>
  <conditionalFormatting sqref="G37">
    <cfRule type="duplicateValues" dxfId="1" priority="3"/>
  </conditionalFormatting>
  <conditionalFormatting sqref="G38">
    <cfRule type="duplicateValues" dxfId="1" priority="2"/>
  </conditionalFormatting>
  <conditionalFormatting sqref="G39"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4G基站清单</vt:lpstr>
      <vt:lpstr>5G基站清单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任晖:通过申请</dc:creator>
  <cp:lastModifiedBy>greatwall</cp:lastModifiedBy>
  <dcterms:created xsi:type="dcterms:W3CDTF">2023-04-19T00:17:00Z</dcterms:created>
  <dcterms:modified xsi:type="dcterms:W3CDTF">2023-05-22T09:58:17Z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89D6CD9FD15A44E6B089135488F4EEC8_13</vt:lpwstr>
  </property>
  <property fmtid="{D5CDD505-2E9C-101B-9397-08002B2CF9AE}" pid="3" name="KSOProductBuildVer">
    <vt:lpwstr>2052-11.8.2.10251</vt:lpwstr>
  </property>
</Properties>
</file>